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05" windowWidth="13185" windowHeight="11760" tabRatio="741" activeTab="2"/>
  </bookViews>
  <sheets>
    <sheet name="Price Summary" sheetId="1" r:id="rId1"/>
    <sheet name="Shedule 1" sheetId="2" r:id="rId2"/>
    <sheet name="Shedule 2" sheetId="3" r:id="rId3"/>
  </sheets>
  <definedNames>
    <definedName name="_xlnm.Print_Area" localSheetId="0">'Price Summary'!$B$1:$E$11</definedName>
    <definedName name="_xlnm.Print_Area" localSheetId="1">'Shedule 1'!$A$1:$F$28</definedName>
    <definedName name="_xlnm.Print_Area" localSheetId="2">'Shedule 2'!$A$1:$F$211</definedName>
    <definedName name="_xlnm.Print_Titles" localSheetId="0">'Price Summary'!$1:$4</definedName>
    <definedName name="_xlnm.Print_Titles" localSheetId="1">'Shedule 1'!$4:$8</definedName>
    <definedName name="_xlnm.Print_Titles" localSheetId="2">'Shedule 2'!$2:$5</definedName>
  </definedNames>
  <calcPr fullCalcOnLoad="1"/>
</workbook>
</file>

<file path=xl/sharedStrings.xml><?xml version="1.0" encoding="utf-8"?>
<sst xmlns="http://schemas.openxmlformats.org/spreadsheetml/2006/main" count="524" uniqueCount="344">
  <si>
    <t>Item</t>
  </si>
  <si>
    <t>Description</t>
  </si>
  <si>
    <t>Unit</t>
  </si>
  <si>
    <t>Provisional Quantity</t>
  </si>
  <si>
    <t>No.</t>
  </si>
  <si>
    <t>Unit Price</t>
  </si>
  <si>
    <t>Total Price</t>
  </si>
  <si>
    <t>LOT</t>
  </si>
  <si>
    <t xml:space="preserve">Schedule Number </t>
  </si>
  <si>
    <t>Schedule 1</t>
  </si>
  <si>
    <t>Schedule 2</t>
  </si>
  <si>
    <t>Earth Works</t>
  </si>
  <si>
    <t>Total Price in Ngultrum</t>
  </si>
  <si>
    <t>Earthwork in excavation including clearing away vegetation, if any in foundations, and pits trenches, drains, road formation and earthing etc. in all types of soils (ordinary/ hard soil) in both dry and wet conditions including shoring, strutting, dewatering, dressing of sides and ramming of bottom &amp; backfilling with selected earth from excavation in layers  of 200 mm, watering, ramming, consolidation &amp; transporting excavated material (at all leads and lifts) to temporary stockpiles within the PURCHASER’s premises, spreading, levelling etc. all complete as specified and as directed.</t>
  </si>
  <si>
    <t>(a)     Depth upto 3.00 m from G.L.</t>
  </si>
  <si>
    <t>Cu.M.</t>
  </si>
  <si>
    <t>(b)     Depth exceeding 3.00 m and upto 6.00 m</t>
  </si>
  <si>
    <t xml:space="preserve">(a) With  excavated earth  from stockpiles in the PURCHASER’s premises at all leads     </t>
  </si>
  <si>
    <t xml:space="preserve">(b) With  excavated earth  from approved borrow areas from outside PURCHASER’s premises upto a lead of 2.0 km  </t>
  </si>
  <si>
    <t>a) Depth upto 3.00 m from G.L.</t>
  </si>
  <si>
    <t>b) Depth exceeding 3.00 m and upto 6.00 m</t>
  </si>
  <si>
    <t>Structural Steel</t>
  </si>
  <si>
    <t>M.T.</t>
  </si>
  <si>
    <t>Concrete and Allied Works</t>
  </si>
  <si>
    <t xml:space="preserve">Erection of Main and Auxiliary structures including all works above ground level Rolled sections, Compound Sections built from Rolled Steel Sections and plates, Miscellaneous steel work such as stairs, ladders, etc., Plates only, For water tanks, covers, ducts, etc.
(The rate shall include bolts, nuts, washers, welding, all butt weld splices for making up member length as required and shall also include one shop coat of red oxide zinc chrome primer after erection)
All works strictly shall be carried out as per approved drawings.
</t>
  </si>
  <si>
    <t xml:space="preserve">Providing and Laying plain or Sulphate resistant cement concrete with or without water proofing compound in blinding layer, thickness as shown in drawings, under reinforced concrete, masonry walls in foundations, grade slabs, bottom of pits, sumps, etc. with 1:3:6 concrete with aggregates of size 20mm downgraded including curing, etc. complete. (Rate to be inclusive of supply of all necessary material like formwork &amp; nails, laying in position as per specifications and as directed by Engineer). </t>
  </si>
  <si>
    <t>(b) Same as in item 2.5(a) but for concrete of grade M25.</t>
  </si>
  <si>
    <t>Supplying &amp; fixing in position all items required for Box type waterproofing treatment to basement walls &amp; slabs as specified by India Waterproofing Company or equivalent (Contractor to furnish 10 years guarantee in format acceptable to EMPLOYER).</t>
  </si>
  <si>
    <t>Sq.M.</t>
  </si>
  <si>
    <t>i.  8 mm to 12 mm</t>
  </si>
  <si>
    <t>ii. 16 mm dia. and above</t>
  </si>
  <si>
    <t>Providing and laying approved water proofing compound in concrete / plastering for works, where specified.</t>
  </si>
  <si>
    <t>Kg.</t>
  </si>
  <si>
    <t>(a)     25 mm dia.</t>
  </si>
  <si>
    <t>(b)     50 mm dia.</t>
  </si>
  <si>
    <t>(c)     75 mm dia.</t>
  </si>
  <si>
    <t>(d)     100 mm dia.</t>
  </si>
  <si>
    <t>Grouting pockets, holes, pipe sleeves of any shape or size for column bases, Machine foundations, etc. with cement mortar 1:2 with water cement ratio not more than 0.5 including roughening surface, cleaning with compressed air/ water jets, ramming, curing, etc. complete.</t>
  </si>
  <si>
    <t xml:space="preserve">Supply &amp; fixing of approved PVC water stops as indicated in drgs. Including all necessary splices etc. as per manufacturer’s instructions, etc. complete. 
</t>
  </si>
  <si>
    <t>(a) 150 mm ribbed type-min 10thk</t>
  </si>
  <si>
    <t>R.M.</t>
  </si>
  <si>
    <t>(b) 225 mm ribbed type-min 10thk.</t>
  </si>
  <si>
    <t>Supplying &amp; Laying uncoursed random rubble mansonry wherever specified, with approved quality locally available hard stone in cement mortar (1:5) including scaffolding, curing, raking of joints and flush/raised pointing in (1:3) cement mortar etc. complete.</t>
  </si>
  <si>
    <t>Road Works and Drains</t>
  </si>
  <si>
    <t xml:space="preserve">Supplying  &amp; laying Hammer dressed stone edging 150 x 250 mm with stones including excavation, refilling and disposal of surplus earth within 30 m lead.
</t>
  </si>
  <si>
    <t>Supplying &amp; Laying reinforced concrete road with thickness as specified in the specification with or without water proofing compound excluding reinforcement but including formwork, with coarse aggregate of sizes 20 mm downgraded as directed by Engineer including vibrating, curing, etc. complete.  (Rate to be inclusive of supply of all necessary material, laying in position as per specifications and shall include mixing of water-proofing compound where-ever directed by engineer).</t>
  </si>
  <si>
    <t>Supplying, &amp; Laying, jointing, hydraulically testing NP2 class cement concrete pipes conforming to IS:458 for cable crossing etc. (pipe shall have collar joint sealed in C.M. 1:2)</t>
  </si>
  <si>
    <t>(a)     150 mm dia.</t>
  </si>
  <si>
    <t>(b)     300 mm dia.</t>
  </si>
  <si>
    <t>(c)     450 mm dia.</t>
  </si>
  <si>
    <t>(d)     600 mm dia.</t>
  </si>
  <si>
    <t>(e)     900 mm dia.</t>
  </si>
  <si>
    <t>Supplying, &amp; Laying, jointing, hydraulically testing NP3 class cement concrete pipes conforming to IS:458 for cable crossing etc. (pipe shall have collar joint sealed in C.M. 1:2)</t>
  </si>
  <si>
    <t>(c)     32 mm dia.</t>
  </si>
  <si>
    <t>i. 115 mm thick including placing chicken mesh at every 4 th layer</t>
  </si>
  <si>
    <t>iii. 230 mm thick and above.</t>
  </si>
  <si>
    <t>(a) 230 mm thick and above.</t>
  </si>
  <si>
    <t>Providing &amp; Laying Interior plain faced cement plaster in C.M. 1:6 with neeroo finish on all types of surfaces specified in drawings at all levels.  The rates shall also include moulding wherever specified, scaffolding, curing, etc.</t>
  </si>
  <si>
    <t>(a) 12 mm thick on brick walls and concrete surfaces</t>
  </si>
  <si>
    <t>(b) 6 mm thick on underside of slabs</t>
  </si>
  <si>
    <t>Providing &amp; Laying 20 mm thick exterior cement plaster in C.M. 1:3 in two layers, with first layer of 14mm thickness, and second layer of 6mm thickness, using sand of approved quality, size and shape and including providing bands, grooves, drip moulds, and including scaffolding, curing, etc. complete at all levels.</t>
  </si>
  <si>
    <t>(a) Sand faced plaster including grooves in plaster.</t>
  </si>
  <si>
    <t xml:space="preserve">(b) Plain sand faced plaster.
</t>
  </si>
  <si>
    <t>Supply of 230 mm thick rubble packing under floor with approved hard stone, set in regular lines, hand packed, filling the interstices with small stone chips and sand with approved hard stone obtained from borrow pits outside owner’s boundary</t>
  </si>
  <si>
    <t>a) 12 mm thick</t>
  </si>
  <si>
    <t>b) 25 mm thick</t>
  </si>
  <si>
    <t>Supplying and filling in place bituminous sealing compound conforming to IS:1834 in grooves 25mm x 25mm over joints.</t>
  </si>
  <si>
    <t>Supply &amp; Fixing of 140 mm dia. HDPE pipes PE 63 grade with pressure rating of PN 2.5 conforming to IS:4984 for cables at road/pavement crossings as per drawing.</t>
  </si>
  <si>
    <t xml:space="preserve">Supply  &amp; Fixing of 110 mm dia. HDPE pipes PE 63 grade with pressure rating of PN 2.5 conforming to IS:4984 for weeps holes in the walls. as per drawing.
</t>
  </si>
  <si>
    <t>5.0</t>
  </si>
  <si>
    <t>Pump House</t>
  </si>
  <si>
    <t>Supply, transportation, handling and laying, fitting &amp; fixing of standard IU type (90 lbs.) rails for transformer foundation &amp; rail-cum-road track as per specification and drawings.</t>
  </si>
  <si>
    <t>Mtr.</t>
  </si>
  <si>
    <t>4 = (3x2)</t>
  </si>
  <si>
    <t xml:space="preserve"> SUMMARY OF PRICES </t>
  </si>
  <si>
    <t>Miscellaneous Works</t>
  </si>
  <si>
    <t>Earthwork in embankment for roads/ ramps with excavated earth obtained from items 1.1 to 1.3  above or any other excavation, including handling and transporting excavated earth from PURCHASER’s premises at all leads, depositing in layers 200 mm deep, watering and compacting the same to 95% Modified Proctor density, finishing and dressing, etc. complete all as specified.</t>
  </si>
  <si>
    <t>Same as the item No.1.91 but for excavation in soft rock at all depths.</t>
  </si>
  <si>
    <t>Same as the item No.1.92 but for excavation in hard rock at all depths</t>
  </si>
  <si>
    <t xml:space="preserve">Earthwork in filling in foundation and plinth under floors, ramps, equipment footings etc. including watering, ramming, compacting to 95% Modified Proctor density and dressing to the required profiles, etc. complete, as directed by the Engineer.                         </t>
  </si>
  <si>
    <t>Same as the item No.1.1 but for excavation in soft rock at all depths.</t>
  </si>
  <si>
    <t>Same as the item No.1.1 but for excavation in hard rock at all depths.</t>
  </si>
  <si>
    <t>Earth Works ( Switchyard and CRB area)</t>
  </si>
  <si>
    <t xml:space="preserve">Supplying, Transporting, fabricating, loading, unloading, etc of  for chequered plates including fixing/ welding opening notches etc. all as per specifications and  drawings.(a) Non galvanised 
(The rate shall include bolts, nuts, flat washers, foundation bolts,pack washers,plates)
</t>
  </si>
  <si>
    <t>Supply including  handling and transport, placing in postion including cleaning, cutting, bending, lapping, binding with 16 SWG annealed soft iron wire/welding, irrespective of locations &amp; levels, complete as per drawings for all reinforced concrete works.
(a) Using high yield strength deformed bars confirming to IS:1786 (All diameters)</t>
  </si>
  <si>
    <t>Supplying, fabricating and fixing in position in concrete or in masonry at any level, of length between 150 to 1200 mm MS flanged puddle pipes conforming to IS 1239 with puddle including one coat of primer on exposed surfaces all as per specifications and as directed (Flanges shall be flat face and shall be as per ANSI B 16.5 150 rating)</t>
  </si>
  <si>
    <t xml:space="preserve">Supply, fabricate, transport, delivery to site, loading and unloading, fixing in position etc. for insert plates, angles for cable trenches, precast cover slab &amp; floor grating of approved make and pattern, fabricated to required shapes and sizes including making opening in same of required shape and size fixing clamps, clips or welding as per specifications and drawings.                                                                                 (The rate shall include bolts, nuts, flat washers, foundation bolts,pack washers,plates) </t>
  </si>
  <si>
    <t>(a) Providing and Laying Reinforced concrete of grade M20 with or without water proofing compound excluding reinforcement but including formwork and shuttering, with coarse aggregate of sizes 20 mm downgraded as directed by Engineer in foundations (all types), walls, grade slabs, road pavement and any other structures including vibrating, curing, etc. complete. (Rate to be inclusive of supply of all necessary material like formwork &amp; nails, laying in position as per specifications and shall include mixing of water-proofing compound where-ever directed by engineer).</t>
  </si>
  <si>
    <t>Supplying &amp; fixing precast slabs including suitable formwork to provide smooth finish, casting, curing, storing, protecting under appropiate conditions, erecting them in position , etc. complete using M20 concrete with 20mm downgraded coarse aggregate for trench covers including reinforcements and lifting hooks as required and as per specification &amp; drawings.</t>
  </si>
  <si>
    <t>Preparation of sub grade with proper camber by excavating earth to depth equal to pavement thickness, consolidation with roller, disposal of surplus earth up to 50m - all kinds of soil</t>
  </si>
  <si>
    <t>Providing and laying Granular sub-base course (GSB), 225mm thick to required degree of compaction with proper formation of cross fall using motor grader for laying and compacted to required density as per material gradation and aggregate quality specified including scarifying complete.</t>
  </si>
  <si>
    <t>Providing and Laying Asphalt/Bituminous Concrete of 50mm thick to required degree of compaction based on the job mixture design approved by the supervising engineer using asphalt plant, paver, steel roller, tyre roller etc. as per material gradation and aggregate quality specified</t>
  </si>
  <si>
    <t>Providing and laying wet mix macadam graded aggregate base course to required degree of compaction with proper formation of cross fall by using well graded crushed aggregates premixed with OMC using suitable mixer, motor grader as per material gradation and a aggregates quality specified</t>
  </si>
  <si>
    <t>Supplying, laying &amp; fixing GI pipes which are suitable upto 175kg/sq.cm pressure ( unit price to be inclusive of necessary MS fitting such as tees, bends, unions, elbows, reducers, sockets, flanges, check nuts, plug ends, valves,etc. ) in vertical or horizontal position at all heights, including cutting, threading, bending and jointing, cutting holes in the walls or floors and making good the same with cement mortar 1:4, trenching, refilling , sand bedding, providing necessary clamps and supports and testing the line as specified complete.</t>
  </si>
  <si>
    <t>(a)     80 mm dia.</t>
  </si>
  <si>
    <t>Supplying &amp; laying of Brick masonry in super structure in cement mortar 1:4 (1 cement : 4 coarse sand ) using approved quality country bricks including scaffolding, curing, raking of joints, etc. as specified for walls, etc. at all levels.</t>
  </si>
  <si>
    <t>Same as in item No.4.1 but for brick masonry in cement mortar 1: 4 in foundations and in plinth.</t>
  </si>
  <si>
    <t>Supplying and fixing approved quality premoulded bituminous joint filler as per IS:1838 wherever specified.</t>
  </si>
  <si>
    <t>sqm</t>
  </si>
  <si>
    <t>EARTH WORK</t>
  </si>
  <si>
    <t>cu.m</t>
  </si>
  <si>
    <t>mtr</t>
  </si>
  <si>
    <t>Providing &amp; laying stabilized sand bedding, incl. consolidating each deposited layer by watering, ramming &amp; dressing below flooring / PCC under room areas as per drawings.</t>
  </si>
  <si>
    <t>CONCRETE/RCC WORK</t>
  </si>
  <si>
    <t>Providing  &amp; laying in position plain cement concrete 1:3:6, 20 mm agg., excluding p&amp;f the cost of centering &amp; shuttering - all work upto plinth level ( Under flooring, wall and column footing)</t>
  </si>
  <si>
    <t>Providing  &amp; laying in position reinforced cement concrete 1:1.5:3, 20 mm agg., excluding the cost of centering, shuttering &amp; reinforcement - all work upto plinth level (Foundation, footings, plinth beams, bases of columns etc.)</t>
  </si>
  <si>
    <t>Providing  &amp; laying R.C.C 1:1.5:3, 20mm agg. works in plinth and skirting courses, fillets, columns, pillars, post and struts upto floor five level excluding the cost of centering, shuttering &amp; reinforcement . - (Columns, pillars)</t>
  </si>
  <si>
    <t xml:space="preserve">Providing &amp; laying in position R.C.C 1:1.5:3, 20mm agg. work in Suspended floors, roofs having slopes upto 15°, landings, balconies,shelves, chajja upto floor five level excluding the cost of centering, shuttering &amp;  reinforcement. </t>
  </si>
  <si>
    <t>Providing &amp; laying in position R.C.C 1:1.5:3, 20mm agg. Work in beams, lintels, bands, plain window sills, staircase, spiral staircase upto floor five level excluding the cost of centering, shuttering and reinforcement. (Lintels,First floor beam, Roof beams, staircase)</t>
  </si>
  <si>
    <t>Applying cement slurry on R.C.C &amp; P.C.C work using 2.75 kg per sq.m for receiving C.C. floor including roughening, cleaning &amp; dampen the surface (  slabs + columns + beams )</t>
  </si>
  <si>
    <t>Providing &amp; laying traditional R.C.C Cornices in 1:1.5:3, 20 mm agg. including cost of formwork including finishing with 6mm thick plaster on the exposed surface with cement mortar 1:3, excluding reinforcement &amp; decorative painting cost as per standard design</t>
  </si>
  <si>
    <t>Single Storied Building, including phana</t>
  </si>
  <si>
    <t>m</t>
  </si>
  <si>
    <t>Lintel Cornice (only cornice portion at external face over openings)</t>
  </si>
  <si>
    <t xml:space="preserve">Providing &amp; fixing Thermo- Mechanically Treated reinforcement bar ( yield Strength 415MPa) for R.C.C work incl. cutting, bending, binding &amp; placing in position complete </t>
  </si>
  <si>
    <t>kg</t>
  </si>
  <si>
    <t>Providing &amp; fixing centering and shuttering (formwork), including strutting, propping etc. and removal of formwork</t>
  </si>
  <si>
    <t>Foundation and plinth</t>
  </si>
  <si>
    <t>Lintels, beams, girders, bresummers, cantilevers etc. at all levels</t>
  </si>
  <si>
    <t>Columns, pillars, posts, struts, etc at all levels</t>
  </si>
  <si>
    <t>Suspended floor, roof, landing, shelves and their supports, balconies, chajjas etc. at all levels</t>
  </si>
  <si>
    <t>DAMP-PROOFING</t>
  </si>
  <si>
    <t>Providing &amp; laying damp proof course with cement concrete 1:2:4, 12.5 mm aggregate - 25 mm thick</t>
  </si>
  <si>
    <t>sq.m</t>
  </si>
  <si>
    <t>Providing and laying moisture barrier using plastic sheeting underlay - 50 micro meter</t>
  </si>
  <si>
    <t>STONE/BRICKWORK</t>
  </si>
  <si>
    <t>Providing &amp; laying 150mm thick Hand packed stone filling/soling with stone (under flooring &amp; footings)</t>
  </si>
  <si>
    <t>Providing &amp; laying Random Rubble Masonry with hard stone in foundation &amp; plinth - In CM 1:5 (under plinth beams)</t>
  </si>
  <si>
    <t>Providing &amp; laying Second- Class Brick work in in CM 1:4 in super srtucture above plinth level upto floor two level</t>
  </si>
  <si>
    <t>Providing &amp; laying 2nd. Class Half-brick Masonry (125 mm) in superstructure below floor 2 level - In CM 1:4 (Infill + Eaves wall)</t>
  </si>
  <si>
    <t>FALSE CEILING AND PARTITION</t>
  </si>
  <si>
    <t xml:space="preserve">Providing &amp; fixing anodised Aluminium partition framing of specified sections in partitions including all accessories such as U-rubber gasket for fixing glass panes, weather strips or weather seals, roller, springs, etc (including the cost of glass panes, particle board and necessary fittings) complete  as per the drawings.  </t>
  </si>
  <si>
    <t>STEEL ITEM</t>
  </si>
  <si>
    <t>Steel work welded, in built up sections, trusses, frameworks including cutting, hoisting, fixing and appl. Priming coat of red lead paint. in tubular sections of roof trusses and purlins</t>
  </si>
  <si>
    <t>In tubular sections (trusses and hand rail)</t>
  </si>
  <si>
    <t>Providing &amp; fixing M.S. round hold-down bolts with nuts &amp; washer plates</t>
  </si>
  <si>
    <t>Providing &amp; fixing bolts of various sizes incl. nuts &amp; washers to connect eaves board</t>
  </si>
  <si>
    <t>Providing, making &amp; fixing M.S. cleat /straps for connection of prulin to truss , flats to connect eaves board, sole plates etc. and flats at end of holding bolt</t>
  </si>
  <si>
    <t xml:space="preserve">DOORS/WINDOWS </t>
  </si>
  <si>
    <t>Control Room Building</t>
  </si>
  <si>
    <t>D0</t>
  </si>
  <si>
    <t>Each</t>
  </si>
  <si>
    <t>D1</t>
  </si>
  <si>
    <t>DC</t>
  </si>
  <si>
    <t>Providing &amp; fixing Top cover for rolling shutters complete as per drawing.</t>
  </si>
  <si>
    <t>D3</t>
  </si>
  <si>
    <t>W1</t>
  </si>
  <si>
    <t>W2</t>
  </si>
  <si>
    <t>W3</t>
  </si>
  <si>
    <t>W4</t>
  </si>
  <si>
    <t>V1</t>
  </si>
  <si>
    <t xml:space="preserve">Steel work welded in built up section  for window including all accessories such as glass panes, weather strips or weather seals, steel frames, hold fast,  etc. (including the cost of glass panes and necessary fittings complete). as per the drawings.                                                                                                                                             </t>
  </si>
  <si>
    <t>W</t>
  </si>
  <si>
    <t>FLOORING</t>
  </si>
  <si>
    <t>Providing &amp; laying 50mm thick ironite flooring in Store/meter testing room with sub-layer of neatly finished 40mm thick cement concrete 1:2:4, 12mm aggregates base, 10mm top thk. layer of  “Ironite” layer with iron dust using not less than 2 kg of “Ironite” per sq.m. finished smooth with hard rubbing.                                                                                                                                                                                                                  **The rate shall be inclusive of ironite flooring and sub base concrete.</t>
  </si>
  <si>
    <t xml:space="preserve">Providing &amp; laying 150mm anti-acid skirting tiles in Battery room , 25mm thick, vetrified and polished- in white ceemnt as specified in architectural drawings </t>
  </si>
  <si>
    <t>Providing &amp; laying cement concrete flooring 1:2:4, 20mm agg in Pump house  finished with floating coat of neat cement - 20mm aggregates, 75mm thick</t>
  </si>
  <si>
    <t>TILING - WALL &amp; FLOOR</t>
  </si>
  <si>
    <t>In walls -300x300mm tiles</t>
  </si>
  <si>
    <t>In floors- 600 x 600mm anti skid tiles</t>
  </si>
  <si>
    <t>Providing and laying Pre-Polished/ Polished Granite of approved quality and source  using necessary cement bedding in C.M. 1:4 upto 20 mm thick average cement slurry for fixing the tiles with required slopes, cutting, curing, cleaning, filling the joints with pigments of similar colour and at all levels with all leads and lifts etc. complete as per directions of site incharge and as per pattern required -18mm Thick granite in wash basin counter top</t>
  </si>
  <si>
    <t>ROOFING</t>
  </si>
  <si>
    <t>Providing &amp; fixing Pre Painted  Galvalume (Turquoise Green) roofing sheets, including bolts, hooks and nuts 8mm dia. with bitumen and G.I limpet washers filled with white lead for connection, excluding the cost of purlins, rafter and trusses. - 25g (0.5 mm)</t>
  </si>
  <si>
    <t>Providing &amp; fixing 600mm ridges or hips in pre painted plain G.I. Incl. bolts, hooks &amp; nuts 8mm dia G.I limpet &amp; bitumen washers for connection - 25g.</t>
  </si>
  <si>
    <t>Providing &amp; fixing 450mm over all semi-circular plain G.I gutter, including brackets, bolts, nuts, washers &amp; rain water pipes connections, excluding the cost of pipes - 25g sheet</t>
  </si>
  <si>
    <t>Providing and Fixing wind tie of 40x6 mm flats</t>
  </si>
  <si>
    <t xml:space="preserve">Providing &amp; fixing Eaves board (225x3mm), Galvanised plain steel sheet, 3mm thick fitted and fixed with necessary fixing arrangements and screws as per drawing   </t>
  </si>
  <si>
    <t xml:space="preserve">                                                                    PLUMBING &amp; SANITARY           *** (Samples to be approved prior to installation)</t>
  </si>
  <si>
    <t>Providing &amp; fixing G.I. pipes incl. G.I. fittings &amp; clamps &amp; repair walls - 15mm   ( Internal piping)</t>
  </si>
  <si>
    <t>Providing &amp; fixing G.I. pipes incl. G.I. fittings (excl. trenching, refilling &amp; thrust block) - 20mm (External piping)</t>
  </si>
  <si>
    <t>Providing &amp; fixing G.I. pipes incl. G.I. fittings (excl. trenching, refilling &amp; thrust block) - 32mm (External piping)</t>
  </si>
  <si>
    <t>Providing &amp; fixing approved brand  stop cock - 20mm  ( At junction-External)</t>
  </si>
  <si>
    <t>each</t>
  </si>
  <si>
    <t>Providing &amp; fixing approved brand  bibcock - 15mm, standard vertical, knob (Bath,W.C and Wash basin-Internal)</t>
  </si>
  <si>
    <t>Providing &amp; fixing approved brand  pillar- cock - 15mm, swan neck, knob (Wash basin-Internal)</t>
  </si>
  <si>
    <t>Providing &amp; fixing approved brand  stop cock - 15mm, standard, knob (Bath, W.c and Wash basin -Internal)</t>
  </si>
  <si>
    <t>Providing &amp; fixing white vit.china wash basin, including C.I brackets, 15mm approved brand  pillar taps, chain &amp; rubber plug, 32mm p.v.c. waste, 32mm dia. trap &amp; union, repair walls -Flat back wash basin 550x400mm with single  15mm  approved brand  pillar tap</t>
  </si>
  <si>
    <t>Providing &amp; fixing European-type vitreous china w.c pedestal including seat and lid with hinges, 15l white vitreous china low level cistern, fittings, brackets, repair walls - white, with plastic seat &amp; lid</t>
  </si>
  <si>
    <t>Providing &amp; fixing 600x450mm bevelled edge mirror (superior glass) incl.4mm A.C sheet base fixed to wooden cleats</t>
  </si>
  <si>
    <t>Providing &amp; fixing white vitreous china flat back, lipped front urinal basin 430x260x350mm including C.I cistern &amp; fittings,
brackets, G.I. flush pipe &amp; spreaders, approved brand  unions, G.I. clamps, painting, repair walls, One bowl-5 litres, C.I cistern</t>
  </si>
  <si>
    <t xml:space="preserve">Providing &amp; fixing c.p. towel rail 600 x 20mm with c.p brackets fixed to wooden cleats </t>
  </si>
  <si>
    <t>Providing &amp; fixing toilet paper holder - Recessed ceramic, roll-type, 150 x 150 mm</t>
  </si>
  <si>
    <t>Providing &amp; fixing  soap dish - Recessed, ceramic, 200x100 mm</t>
  </si>
  <si>
    <t>Providing &amp; fixing plastic tank including all accessories complete - 2000 litre capacity</t>
  </si>
  <si>
    <t>Providing &amp; fixing  P.V.C soil waste and vent pipes, single or double socketed, including pipe clip complete ( excluding the cost of P.V.C fittings) -- 110mm dia (Soil Pipe)</t>
  </si>
  <si>
    <t>Providing &amp; fixing  P.V.C soil waste and vent pipes, single or double socketed, including pipe clip complete ( excluding the cost of P.V.C fittings) -- 75mm dia (Sewerege pipe)</t>
  </si>
  <si>
    <t>Providing &amp; laying H.D.P.E pipes including H.D.P.E fittings pressure class 6kg/sq.cm(excluding trenching, refilling &amp; thrust block) -- 110mm dia</t>
  </si>
  <si>
    <t>Providing &amp; laying H.D.P.E pipes including H.D.P.E fittings pressure class 6kg/sq.cm(excluding trenching, refilling &amp; thrust block) -- 75mm dia</t>
  </si>
  <si>
    <t>Providing &amp; fixing P.V.C Coupler -110mm dia</t>
  </si>
  <si>
    <t>Providing &amp; fixing P.V.C Coupler -75mm dia</t>
  </si>
  <si>
    <t>P &amp; f P.V.C door bend - 75mm dia</t>
  </si>
  <si>
    <t>P &amp; f P.V.C door bend - 110mm dia</t>
  </si>
  <si>
    <t>P &amp; f P.V.C Nahani Trap - 110mm inlet &amp; 75mm outlet</t>
  </si>
  <si>
    <t>Constructing Soak Pit of size 1200 x 1200 x 1200 mm, filled with brick bats including 100mm S.W drain-pipex1200mm long</t>
  </si>
  <si>
    <t xml:space="preserve">Constructing Septic Tanks, in 2nd class brick masonry in cement mortar 1:4, including fittings, C.I cover with frame, 40mm thick concrete flooring (40mm aggregates) cement plaster concrete base in C.M 1:4:8 etc. complete as per standard design - 25 users </t>
  </si>
  <si>
    <t>DRAINAGE</t>
  </si>
  <si>
    <t>Providing &amp; laying 50mm thick Plinth Protection &amp; grouted with fine sand mix including well rammed, finishing the top smooth - With cement CC 1:3:6, 20mm agg., laid over 75mm thick layer of compacted gravel (40mm)</t>
  </si>
  <si>
    <t>Constructing second class brick masonry open surface drian of 250mm x 300mm depth in CM 1:4 incl. earth work  in excavation, 100mm thk Cement Concrete bed 1:5:10, 40mm agg. 25mm thick CC 1:2:4, 12mm agg. for filling haunches, incl. 12mm cement plastering 1:4 with a floating coat of neat cement and disposal of surplus earth etc. complete</t>
  </si>
  <si>
    <t>Const.  Brick  masonry  manhole  in  CM 1:5,  R.C.C  top slab with 1:2:4 20mm agg., fdn. PCC 1:4:8 40mm  agg.12mm CP 1:3 finished with floating coat &amp; making channels in PCC 1:2:4., 20mm agg. neatly finished complete -Inside dim. 900 x 800mm &amp; 600mm deep including C.I cover &amp; frame (weight&gt;38kg)</t>
  </si>
  <si>
    <t>Providing and fixing square mouth S.W gully- A grade including C.I grating , C.I cover  with frame  of 300x300mm, brick masonry chamber  - 150x100mm P or  S trap (Interception pit as per drawing)</t>
  </si>
  <si>
    <t>PLASTER</t>
  </si>
  <si>
    <t>PAINTING</t>
  </si>
  <si>
    <t>Providing &amp; applying  one coat of primers ( on external wall surface) -Cement primer</t>
  </si>
  <si>
    <t>Finishing wall with Water- Proof Cement Paint - New work, three coats ( on external wall surface)</t>
  </si>
  <si>
    <t>Providing &amp; applying finishing coats - Acrylic washable distemper, two coats on new work, including cement primer coat</t>
  </si>
  <si>
    <t>Providing &amp; applying one coat of primers - Wood work - white primer</t>
  </si>
  <si>
    <t>Providing &amp;applying finishing coats - Synthetic enamel, for steel &amp; wood work, two coats on new work-chocolate colour</t>
  </si>
  <si>
    <t>BHUTANESE PAINTING</t>
  </si>
  <si>
    <t>Providing, preparing &amp; applying Sumdang washable painting - Ding quality to cornices at floor levels and windows level</t>
  </si>
  <si>
    <r>
      <t xml:space="preserve">Providing &amp; fixing white/coloured glazed tiles in flooring, skirting, wall, treads of steps and landings laid on bed of 12mm thick cement mortar 1:3 finished with flush pointing in white cement:                                                                                                                                                    </t>
    </r>
    <r>
      <rPr>
        <b/>
        <i/>
        <sz val="12"/>
        <color indexed="8"/>
        <rFont val="Times New Roman"/>
        <family val="1"/>
      </rPr>
      <t xml:space="preserve">** All tiles and granite samples shall be approved by the employer prior to installation.      </t>
    </r>
  </si>
  <si>
    <t>TOTAL (Nu.) =</t>
  </si>
  <si>
    <t xml:space="preserve">Providing and fixing of TRAC-84C ceiling system in control room building comprising of 84 mm wide x 12.50 mm deep panels with flange of 23.5mm, made out of 0.5mm thick Alloy AA 3105/3005/5050 chromatised and stove enamelled on both sides in off-white shade. Panels shall be fixed on to rolled formed carriers 32 mm wide x 39 mm deep out of 0.6 mm galvanized steel with cut-outs to hold the panels in a module of 100 mm at maximum 1.6 m centre to centre. Carried to be suspended from roof / truss by 4 mm galvanized steel wire rod hangers or 19 swg industrial GI wire, with special height adjustment suspension clips at regular intervals. Hangers to be fixed by ‘J’ hooks and nylon inserts. Panels shall be factory cut-to-length up to maximum 5 m to suit site dimensions. Edge profiles / wall angels to be 19 mm x 19 mm, 0.5 mm thick of Aluminium matching the colour of the panels. </t>
  </si>
  <si>
    <t>Providing &amp; laying of epoxy flooring - Two coats of 3mm thick including application of filler compound with sub layer of neatly finished 75mm thick cement concrete (1:2:4, 20mm agg) base.                                                                                                                                              **The rate shall be inclusive of epoxy, filler and sub base concrete.</t>
  </si>
  <si>
    <t>Providing &amp; fixing 3mm galvanised plain sheet lining in eave ceiling with necessary framing and beading complete including the cost of welding, fixing screws etc. but excluding cost of frame and bead. (This shall be the false ceiling in PH as well)</t>
  </si>
  <si>
    <t>Supplying and spreading 150mm thick layer of 20mm nominal size (ungraded) of  uncrushed/crushed/broken stone  including clearing vegetation and compacting the same to correct lines and levels after application of anti weed treatment etc. complete as per specification.</t>
  </si>
  <si>
    <t>Providing &amp; laying  15mm cement plaster on rough side of single or half -brick wall - C.M 1:4 (Internal walls above plinth including exposed portion of beams and columns) including applying of cement slurry</t>
  </si>
  <si>
    <t>Providing &amp; laying  20mm cement plaster - C.M 1:4 (External Walls Above plinth) including applying of cement slurry</t>
  </si>
  <si>
    <t>Provinding &amp; laying 6mm cement plaster ( in ceiling)  - C.M 1:4 including applying of cement slurry</t>
  </si>
  <si>
    <t>Providing &amp; laying cement plaster, finished with floating coat of neat cement - 20mm plaster in C.M 1:4 in plinth walls including applying of cement slurry</t>
  </si>
  <si>
    <r>
      <t xml:space="preserve">Providing &amp; fixing anodised Aluminium doors, including all accessories such as U-rubber gasket for fixing  glass panes, weather strips or weather seals, roller, springs, etc (including the cost of glass panes, sun film, particle board and necessary fittings complete)  as per the drawings.                                                                                                                                                                                                      </t>
    </r>
    <r>
      <rPr>
        <b/>
        <i/>
        <sz val="12"/>
        <color indexed="8"/>
        <rFont val="Times New Roman"/>
        <family val="1"/>
      </rPr>
      <t xml:space="preserve">** All aluminium frame and fixture samples shall be approved by the employer prior to installation.  </t>
    </r>
    <r>
      <rPr>
        <b/>
        <sz val="12"/>
        <color indexed="8"/>
        <rFont val="Times New Roman"/>
        <family val="1"/>
      </rPr>
      <t xml:space="preserve">  </t>
    </r>
    <r>
      <rPr>
        <sz val="12"/>
        <color indexed="8"/>
        <rFont val="Times New Roman"/>
        <family val="1"/>
      </rPr>
      <t xml:space="preserve">    </t>
    </r>
  </si>
  <si>
    <r>
      <t xml:space="preserve">Providing &amp; fixing in position dressed wood (Teak) work in frames of windows wrought and framed with sliding anodised Aluminium section for window specified sections  (Two tracks) including all accessories such as U-rubber gasket for fixing  glass panes, weather strips or weather seals, roller, springs, steel frames, hold fast,  etc. (including the cost of glass panes, sun flim and necessary fittings complete). ,  complete as per the drawings.                                                                                                                                                                                             </t>
    </r>
    <r>
      <rPr>
        <b/>
        <i/>
        <sz val="12"/>
        <color indexed="8"/>
        <rFont val="Times New Roman"/>
        <family val="1"/>
      </rPr>
      <t xml:space="preserve">** All aluminium frame and fixture samples shall be approved by the employer prior to installation.     </t>
    </r>
    <r>
      <rPr>
        <i/>
        <sz val="12"/>
        <color indexed="8"/>
        <rFont val="Times New Roman"/>
        <family val="1"/>
      </rPr>
      <t xml:space="preserve">  </t>
    </r>
    <r>
      <rPr>
        <sz val="12"/>
        <color indexed="8"/>
        <rFont val="Times New Roman"/>
        <family val="1"/>
      </rPr>
      <t xml:space="preserve"> </t>
    </r>
  </si>
  <si>
    <t>Excavation in foundation trenches or drains not exceeding 1.5m in width or area 10 sq.m on plan, including dressing &amp;
ramming, disposal of surplus soil within 100m lead &amp; 1.5m lift -   Ordinary Soil</t>
  </si>
  <si>
    <t xml:space="preserve">Hand excavation and refilling in layers &lt;200mm, of trenches for pipes &amp;sockets, cables,incl. Dressing of sides/ ramming of bottom,depth upto 1.5m, disposal of surplus  materials within lead of 100m.                                                          </t>
  </si>
  <si>
    <t>Filling of trenches, sides of foundations etc. in layers &lt;200mm using selected excavated earth, ramming etc. within lead 100 m &amp; lift 1.5m</t>
  </si>
  <si>
    <t xml:space="preserve">Providing &amp; fixing MOTORIZED Rolling shutters including all accessories complete as per drawings but excluding top cover. </t>
  </si>
  <si>
    <t>Scarifying metalled (water bound) road surface disposal of rubbish up to 50m and consolidation of the aggregate received from scarifying</t>
  </si>
  <si>
    <t xml:space="preserve">Providing and laying in position plain cement concrete, 1:2:4, 20mm aggregate  in drainage works including the cost of centering and shuttering as per specification and drawings. </t>
  </si>
  <si>
    <t xml:space="preserve">Providing and laying in position plain cement concrete, 1:4:8, 40mm aggregate  in drainage works including the cost of centering and shuttering as per specification and drawings. </t>
  </si>
  <si>
    <t xml:space="preserve">Providing and Laying plain or Sulphate resistant cement concrete in 66 and 33kV switch yard with or without water proofing compound in blinding layer, thickness as shown in drawings, including antiweed treatment, etc. with 1:5:10 concrete with aggregates of size 40mm downgraded including curing, etc. complete. A layer of cement slurry of mix 1:6 (1 cement: 6 fine sand) shall be laid uniformly over cement concrete layer.  The cement consumption for cement slurry shall not be less than 150 kg. Per 100 sq. m. (Rate to be inclusive of supply of all necessary material like formworks &amp; nails, laying in position as per specifications and as directed by Engineer for the substation area below the gravel). </t>
  </si>
  <si>
    <t>Supplying and fixing the chain link fencing of  2.0m high above finished grade level, 50 x 50 mm mesh with 3.15 mm dia. GI Wire. The chain link shall be clamped to angle posts ISA 65 x 65 x 5 at spacing not exceeding 2.5m by MS flat 50x6 with 16mm diameter bolt with flat washers. he chain link will also be either welded or bolted to vertical post at top and bottom by a MS flat 50x6mm to hole it tightly in position. The foundation shall be anchored in 1:3:6 PCC block of size 350mm x 350mm x 600mm deep, including providing of braced bays at corners and every tenth bay with angle ISA 65x65x5 diagonal bracing, including erection, painting over approved primer cost, etc. complete as per details indicated in the drawings. The payment for gate shall be in sq.m rate which shall be inclusive of angle post, flats, chain link mesh, nuts and bolts, foundation blocks etc. complete as per drawings.</t>
  </si>
  <si>
    <t>Supplying, Fabricating and erecting M.S. gates made of 40mm dia medium duct pipe and vertical pipes of 15mm dia MS pipe @ 125mm spacing (maximum) shall be welded with the main frame including RCC post.  Other details shall be as shown in the drawing. The gates shall be fabricated with welded joints to achieve rigid connections.  The gate frames shall be painted with one coat of approved steel primer and two coats of synthetic enamel paint. The gates shall be provided with suitable locking arrangement. Contractor shall arrange for all the materials, tools, labour, etc. required to complete the job.</t>
  </si>
  <si>
    <t xml:space="preserve">Providing and laying 0.5 H.P head pump to evacuate the fire fighting &amp; rain water from the sump pit in to the nearest drain for each transformer including wiring and testing. The rate shall be inclusive of laying suction and delivery pipes including bends, reducer, wiring etc. complete.  </t>
  </si>
  <si>
    <t xml:space="preserve">Providing and laying Bhutanese traditional main gate of 6m width as per drawing enclosed, including Bhutanese painting and all necessary fixtures, electrification etc. complete. ( This gate will be fiitted with electrically operated sliding gate as per drawing) </t>
  </si>
  <si>
    <t>Earthwork in excavation including clearing away vegetation if any, for general site grading and earthing in all types of soils (ordinary/ hard soil) in both dry and wet conditions  &amp; transporting excavated material (at all leads and lifts) to temporary stockpiles within the EMPLOYER’s premises, spreading, levelling and compaction etc. all complete as specified and as directed.</t>
  </si>
  <si>
    <t>Providing and laying internal and external electrification of  Control room building, Pump house and Gate complete as per specification and drawings.</t>
  </si>
  <si>
    <t>Providing and installing Complete Air Conditioning System in control room building as per specification</t>
  </si>
  <si>
    <t>Providing and installing Complete CCTV systems along with  all accessories as per specification</t>
  </si>
  <si>
    <t>INTERNAL ELECTRIFICATION, AIR CONDITION &amp; CCTV</t>
  </si>
  <si>
    <t xml:space="preserve"> SCHEDULE - 1: EARTH WORKS 
</t>
  </si>
  <si>
    <t xml:space="preserve"> SCHEDULE - 2: SUPPLY &amp; ERECTION 
</t>
  </si>
  <si>
    <t xml:space="preserve">Complete engineering design, preparation of drawings, getting approval, supplying, installation; of fire detetion system and piping layout, testing of Fire Fighting Equipments for complete Fire Fighting System for the eintire substation as per technical specification and as per the requirements of the employer. </t>
  </si>
  <si>
    <t>Providing and laying 40mm dia MS rod for Earthing protection in 66kV switchyard complete with earth grid and mat, earth leads, electrodes, clamps and connectors and all other hardware &amp; accessories as per approved drawings.</t>
  </si>
  <si>
    <t>Building Works (CONTROL ROOM BUILDING AND PUMP HOUSE)</t>
  </si>
  <si>
    <t>TOTAL FOR SCHEDULE-1 (Nu.) =</t>
  </si>
  <si>
    <t>TOTAL FOR SCHEDULE-2 (Nu.) =</t>
  </si>
  <si>
    <r>
      <t xml:space="preserve">Providing, making and fixing in position of timber Doors Components including frames, security bars (if any), tower bolt 150mm, door handle 150mm, brass hinges 250mm, sliding bolts 250mm, door stopper, kicking plate, and applying wood preservative on unexposed surface and painting, all necessary hardwares (holdfast complete, bolts, screws etc.) as applicable complete as per the design drawing and specification.                                                                                                                                                                </t>
    </r>
    <r>
      <rPr>
        <b/>
        <i/>
        <sz val="12"/>
        <color indexed="8"/>
        <rFont val="Times New Roman"/>
        <family val="1"/>
      </rPr>
      <t xml:space="preserve">** All fixture samples shall be approved by the employer prior to installation. </t>
    </r>
  </si>
  <si>
    <t>Supply &amp; erection works</t>
  </si>
  <si>
    <t>5.68</t>
  </si>
  <si>
    <t>5.69</t>
  </si>
  <si>
    <t>5.70</t>
  </si>
  <si>
    <t>5.71</t>
  </si>
  <si>
    <t>5.72</t>
  </si>
  <si>
    <t>5.73</t>
  </si>
  <si>
    <t>5.74</t>
  </si>
  <si>
    <t>5.64</t>
  </si>
  <si>
    <t>5.65</t>
  </si>
  <si>
    <t>5.66</t>
  </si>
  <si>
    <t>5.67</t>
  </si>
  <si>
    <t>5.60</t>
  </si>
  <si>
    <t>5.61</t>
  </si>
  <si>
    <t>5.62</t>
  </si>
  <si>
    <t>5.63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</si>
  <si>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</si>
  <si>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</si>
  <si>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</si>
  <si>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</si>
  <si>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</si>
  <si>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</si>
  <si>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</si>
  <si>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</si>
  <si>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</si>
  <si>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</si>
  <si>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</si>
  <si>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</si>
  <si>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</si>
  <si>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</si>
  <si>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</si>
  <si>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</si>
  <si>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</si>
  <si>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</si>
  <si>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</si>
  <si>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</si>
  <si>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</si>
  <si>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</si>
  <si>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</si>
  <si>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</si>
  <si>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</si>
  <si>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</si>
  <si>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5.28</t>
  </si>
  <si>
    <t>5.29</t>
  </si>
  <si>
    <t>5.30</t>
  </si>
  <si>
    <t>5.31</t>
  </si>
  <si>
    <t>5.32</t>
  </si>
  <si>
    <t>5.33</t>
  </si>
  <si>
    <t>5.26</t>
  </si>
  <si>
    <t>5.26.1</t>
  </si>
  <si>
    <t>5.26.2</t>
  </si>
  <si>
    <t>5.27</t>
  </si>
  <si>
    <t>5.22</t>
  </si>
  <si>
    <t>5.23</t>
  </si>
  <si>
    <t>5.24</t>
  </si>
  <si>
    <t>5.25</t>
  </si>
  <si>
    <t>5.27.1</t>
  </si>
  <si>
    <t>5.26.3</t>
  </si>
  <si>
    <t>5.26.4</t>
  </si>
  <si>
    <t>5.26.5</t>
  </si>
  <si>
    <t>5.23.1</t>
  </si>
  <si>
    <t>5.23.2</t>
  </si>
  <si>
    <t>5.23.3</t>
  </si>
  <si>
    <t>5.25.1</t>
  </si>
  <si>
    <t>5.22.1</t>
  </si>
  <si>
    <t>5.22.2</t>
  </si>
  <si>
    <t>5.22.3</t>
  </si>
  <si>
    <t>5.22.4</t>
  </si>
  <si>
    <t>5.20</t>
  </si>
  <si>
    <t>5.21</t>
  </si>
  <si>
    <t>5.16</t>
  </si>
  <si>
    <t>5.17</t>
  </si>
  <si>
    <t>5.18</t>
  </si>
  <si>
    <t>5.19</t>
  </si>
  <si>
    <t>5.14</t>
  </si>
  <si>
    <t>5.15</t>
  </si>
  <si>
    <t>5.5</t>
  </si>
  <si>
    <t>5.6</t>
  </si>
  <si>
    <t>5.7</t>
  </si>
  <si>
    <t>5.8</t>
  </si>
  <si>
    <t>5.9</t>
  </si>
  <si>
    <t>5.10</t>
  </si>
  <si>
    <t>5.11</t>
  </si>
  <si>
    <t>5.11.1</t>
  </si>
  <si>
    <t>5.11.2</t>
  </si>
  <si>
    <t>5.12</t>
  </si>
  <si>
    <t>5.13</t>
  </si>
  <si>
    <t>5.13.1</t>
  </si>
  <si>
    <t>5.13.2</t>
  </si>
  <si>
    <t>5.13.3</t>
  </si>
  <si>
    <t>5.13.4</t>
  </si>
  <si>
    <t>5.1</t>
  </si>
  <si>
    <t>5.2</t>
  </si>
  <si>
    <t>5.3</t>
  </si>
  <si>
    <t>5.4</t>
  </si>
  <si>
    <t>CONSTRUCTION OF 66/33 kV SUBSTATION AND ASSOCIATED WORKS AT JAMTSHOLING, TASHICHOLING (SIPSOO), SAMTSE</t>
  </si>
  <si>
    <t>CONSTRUCTION OF 66/33 kV SUBSTATION &amp; ASSOCIATED WORKS AT JAMTSHOLING, TASHICHOLING (SIPSOO), SAMTSE</t>
  </si>
  <si>
    <t xml:space="preserve"> CONSTRUCTION OF 66/33 kV SUBSTATION &amp; ASSOCIATED WORKS AT JAMTSHOLING, TASHICHOLING (SIPSOO), SAMTSE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</si>
</sst>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00_-;\-* #,##0.00_-;_-* &quot;-&quot;??_-;_-@_-"/>
    <numFmt numFmtId="173" formatCode="0.0"/>
    <numFmt numFmtId="174" formatCode="0.000"/>
    <numFmt numFmtId="175" formatCode="_(* #,##0_);_(* \(#,##0\);_(* &quot;-&quot;??_);_(@_)"/>
    <numFmt numFmtId="176" formatCode="[$-409]dddd\,\ mmmm\ dd\,\ yyyy"/>
    <numFmt numFmtId="177" formatCode="[$-409]h:mm:ss\ AM/PM"/>
    <numFmt numFmtId="178" formatCode="_-* #,##0.0_-;\-* #,##0.0_-;_-* &quot;-&quot;??_-;_-@_-"/>
    <numFmt numFmtId="179" formatCode="_-* #,##0_-;\-* #,##0_-;_-* &quot;-&quot;??_-;_-@_-"/>
    <numFmt numFmtId="180" formatCode="_(* #,##0.0_);_(* \(#,##0.0\);_(* &quot;-&quot;?_);_(@_)"/>
    <numFmt numFmtId="181" formatCode="#,##0.000"/>
    <numFmt numFmtId="182" formatCode="0.0%"/>
    <numFmt numFmtId="183" formatCode="0.000%"/>
    <numFmt numFmtId="184" formatCode="_-* #,##0.000_-;\-* #,##0.000_-;_-* &quot;-&quot;??_-;_-@_-"/>
    <numFmt numFmtId="185" formatCode="#,##0.0"/>
    <numFmt numFmtId="186" formatCode="#,##0.0000"/>
    <numFmt numFmtId="187" formatCode="0_);\(0\)"/>
    <numFmt numFmtId="188" formatCode="[$-409]dddd\,\ mmmm\ d\,\ yyyy"/>
    <numFmt numFmtId="189" formatCode="_(* #,##0.000_);_(* \(#,##0.000\);_(* &quot;-&quot;??_);_(@_)"/>
    <numFmt numFmtId="190" formatCode="&quot;5.&quot;"/>
  </numFmts>
  <fonts count="44">
    <font>
      <sz val="12"/>
      <name val="Times New Roman"/>
      <family val="0"/>
    </font>
    <font>
      <sz val="11"/>
      <color indexed="8"/>
      <name val="Calibri"/>
      <family val="2"/>
    </font>
    <font>
      <b/>
      <sz val="12"/>
      <name val="Times New Roman"/>
      <family val="1"/>
    </font>
    <font>
      <sz val="11"/>
      <name val="Times New Roman"/>
      <family val="1"/>
    </font>
    <font>
      <sz val="10"/>
      <name val="Arial"/>
      <family val="2"/>
    </font>
    <font>
      <sz val="12"/>
      <color indexed="8"/>
      <name val="Times New Roman"/>
      <family val="1"/>
    </font>
    <font>
      <b/>
      <sz val="12"/>
      <color indexed="8"/>
      <name val="Times New Roman"/>
      <family val="1"/>
    </font>
    <font>
      <b/>
      <i/>
      <sz val="12"/>
      <color indexed="8"/>
      <name val="Times New Roman"/>
      <family val="1"/>
    </font>
    <font>
      <i/>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2" fontId="0" fillId="0" borderId="0" applyFont="0" applyFill="0" applyBorder="0" applyAlignment="0" applyProtection="0"/>
    <xf numFmtId="41"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7">
    <xf numFmtId="0" fontId="0" fillId="0" borderId="0" xfId="0" applyAlignment="1">
      <alignment/>
    </xf>
    <xf numFmtId="0" fontId="2" fillId="0" borderId="0" xfId="0" applyFont="1" applyAlignment="1">
      <alignment vertical="center"/>
    </xf>
    <xf numFmtId="0" fontId="0" fillId="0" borderId="0" xfId="0" applyFont="1" applyAlignment="1">
      <alignment vertical="center"/>
    </xf>
    <xf numFmtId="0" fontId="3" fillId="0" borderId="10" xfId="0" applyFont="1" applyBorder="1" applyAlignment="1">
      <alignment vertical="center" wrapText="1"/>
    </xf>
    <xf numFmtId="43" fontId="2" fillId="0" borderId="0" xfId="0" applyNumberFormat="1" applyFont="1" applyAlignment="1">
      <alignment vertical="center"/>
    </xf>
    <xf numFmtId="9" fontId="2" fillId="0" borderId="0" xfId="0" applyNumberFormat="1" applyFont="1" applyAlignment="1">
      <alignment vertical="center"/>
    </xf>
    <xf numFmtId="0" fontId="0" fillId="0" borderId="0" xfId="0" applyFont="1" applyFill="1" applyAlignment="1">
      <alignment wrapText="1"/>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173" fontId="2" fillId="0" borderId="10" xfId="0" applyNumberFormat="1" applyFont="1" applyFill="1" applyBorder="1" applyAlignment="1">
      <alignment horizontal="center" vertical="center" wrapText="1"/>
    </xf>
    <xf numFmtId="0" fontId="2" fillId="0" borderId="10" xfId="0" applyFont="1" applyFill="1" applyBorder="1" applyAlignment="1">
      <alignment vertical="top" wrapText="1"/>
    </xf>
    <xf numFmtId="0" fontId="0" fillId="0" borderId="10" xfId="0" applyFont="1" applyFill="1" applyBorder="1" applyAlignment="1">
      <alignment vertical="top" wrapText="1"/>
    </xf>
    <xf numFmtId="173" fontId="0" fillId="0" borderId="10" xfId="0" applyNumberFormat="1" applyFont="1" applyFill="1" applyBorder="1" applyAlignment="1">
      <alignment horizontal="center" vertical="center" wrapText="1"/>
    </xf>
    <xf numFmtId="0" fontId="0" fillId="0" borderId="10" xfId="0" applyFont="1" applyFill="1" applyBorder="1" applyAlignment="1">
      <alignment horizontal="justify" vertical="top" wrapText="1"/>
    </xf>
    <xf numFmtId="0" fontId="0" fillId="0" borderId="0" xfId="0" applyFont="1" applyFill="1" applyAlignment="1">
      <alignment/>
    </xf>
    <xf numFmtId="2" fontId="0" fillId="0" borderId="10" xfId="0" applyNumberFormat="1" applyFont="1" applyFill="1" applyBorder="1" applyAlignment="1">
      <alignment horizontal="center" vertical="center" wrapText="1"/>
    </xf>
    <xf numFmtId="0" fontId="0" fillId="0" borderId="0" xfId="0" applyFont="1" applyFill="1" applyAlignment="1">
      <alignment vertical="top" wrapText="1"/>
    </xf>
    <xf numFmtId="0" fontId="0" fillId="0" borderId="0" xfId="0" applyFont="1" applyFill="1" applyAlignment="1">
      <alignment horizontal="center" vertical="center" wrapText="1"/>
    </xf>
    <xf numFmtId="0" fontId="0"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justify"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horizontal="center" vertical="center"/>
    </xf>
    <xf numFmtId="2" fontId="42"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10" xfId="0" applyFont="1" applyFill="1" applyBorder="1" applyAlignment="1">
      <alignment vertical="top"/>
    </xf>
    <xf numFmtId="0" fontId="0" fillId="0" borderId="10" xfId="0" applyFont="1" applyFill="1" applyBorder="1" applyAlignment="1">
      <alignment horizontal="justify" vertical="top"/>
    </xf>
    <xf numFmtId="0" fontId="0" fillId="0" borderId="10" xfId="0" applyFont="1" applyFill="1" applyBorder="1" applyAlignment="1">
      <alignment horizontal="left" vertical="top"/>
    </xf>
    <xf numFmtId="2" fontId="0" fillId="0" borderId="10" xfId="0" applyNumberFormat="1" applyFont="1" applyFill="1" applyBorder="1" applyAlignment="1">
      <alignment horizontal="center" vertical="center"/>
    </xf>
    <xf numFmtId="0" fontId="2" fillId="0" borderId="10" xfId="0" applyFont="1" applyFill="1" applyBorder="1" applyAlignment="1">
      <alignment vertical="top"/>
    </xf>
    <xf numFmtId="173" fontId="0" fillId="0" borderId="10" xfId="0" applyNumberFormat="1" applyFont="1" applyFill="1" applyBorder="1" applyAlignment="1">
      <alignment horizontal="center" vertical="center"/>
    </xf>
    <xf numFmtId="0" fontId="2" fillId="0" borderId="10" xfId="0" applyFont="1" applyFill="1" applyBorder="1" applyAlignment="1">
      <alignment horizontal="center" vertical="center"/>
    </xf>
    <xf numFmtId="0" fontId="0" fillId="0" borderId="0" xfId="0" applyFont="1" applyFill="1" applyAlignment="1">
      <alignment vertical="top"/>
    </xf>
    <xf numFmtId="0" fontId="0" fillId="0" borderId="0" xfId="0" applyFont="1" applyFill="1" applyAlignment="1">
      <alignment horizontal="center" wrapText="1"/>
    </xf>
    <xf numFmtId="0" fontId="2" fillId="0" borderId="0" xfId="0" applyFont="1" applyFill="1" applyBorder="1" applyAlignment="1">
      <alignment/>
    </xf>
    <xf numFmtId="0" fontId="0" fillId="0" borderId="10" xfId="0" applyFont="1" applyFill="1" applyBorder="1" applyAlignment="1">
      <alignment vertical="center"/>
    </xf>
    <xf numFmtId="0" fontId="2" fillId="0" borderId="0" xfId="0" applyFont="1" applyFill="1" applyAlignment="1">
      <alignment vertical="top" wrapText="1"/>
    </xf>
    <xf numFmtId="0" fontId="2" fillId="0" borderId="0" xfId="0" applyFont="1" applyFill="1" applyAlignment="1">
      <alignment/>
    </xf>
    <xf numFmtId="172" fontId="2" fillId="0" borderId="10" xfId="42" applyFont="1" applyFill="1" applyBorder="1" applyAlignment="1">
      <alignment horizontal="center" vertical="center" wrapText="1"/>
    </xf>
    <xf numFmtId="172" fontId="0" fillId="0" borderId="10" xfId="42" applyFont="1" applyFill="1" applyBorder="1" applyAlignment="1">
      <alignment horizontal="center" vertical="center" wrapText="1"/>
    </xf>
    <xf numFmtId="172" fontId="0" fillId="0" borderId="0" xfId="42" applyFont="1" applyFill="1" applyAlignment="1">
      <alignment vertical="top" wrapText="1"/>
    </xf>
    <xf numFmtId="172" fontId="0" fillId="0" borderId="0" xfId="42" applyFont="1" applyFill="1" applyBorder="1" applyAlignment="1">
      <alignment horizontal="center" vertical="top" wrapText="1"/>
    </xf>
    <xf numFmtId="172" fontId="2" fillId="0" borderId="0" xfId="42" applyFont="1" applyFill="1" applyBorder="1" applyAlignment="1">
      <alignment horizontal="center" vertical="top" wrapText="1"/>
    </xf>
    <xf numFmtId="172" fontId="0" fillId="0" borderId="0" xfId="42" applyFont="1" applyFill="1" applyBorder="1" applyAlignment="1">
      <alignment wrapText="1"/>
    </xf>
    <xf numFmtId="172" fontId="0" fillId="0" borderId="0" xfId="42" applyFont="1" applyFill="1" applyAlignment="1">
      <alignment wrapText="1"/>
    </xf>
    <xf numFmtId="172" fontId="2" fillId="0" borderId="10" xfId="42" applyFont="1" applyFill="1" applyBorder="1" applyAlignment="1">
      <alignment horizontal="center" vertical="center"/>
    </xf>
    <xf numFmtId="172" fontId="0" fillId="0" borderId="10" xfId="42" applyFont="1" applyFill="1" applyBorder="1" applyAlignment="1">
      <alignment horizontal="center" vertical="center"/>
    </xf>
    <xf numFmtId="172" fontId="0" fillId="0" borderId="0" xfId="42" applyFont="1" applyFill="1" applyAlignment="1">
      <alignment horizontal="center" vertical="center"/>
    </xf>
    <xf numFmtId="172" fontId="0" fillId="0" borderId="10" xfId="42" applyFont="1" applyFill="1" applyBorder="1" applyAlignment="1">
      <alignment wrapText="1"/>
    </xf>
    <xf numFmtId="172" fontId="0" fillId="0" borderId="0" xfId="42" applyFont="1" applyFill="1" applyAlignment="1">
      <alignment/>
    </xf>
    <xf numFmtId="172" fontId="42" fillId="0" borderId="10" xfId="42" applyFont="1" applyFill="1" applyBorder="1" applyAlignment="1">
      <alignment horizontal="center" vertical="center" wrapText="1"/>
    </xf>
    <xf numFmtId="172" fontId="0" fillId="0" borderId="0" xfId="42" applyFont="1" applyFill="1" applyAlignment="1">
      <alignment horizontal="center" vertical="center" wrapText="1"/>
    </xf>
    <xf numFmtId="172" fontId="0" fillId="0" borderId="0" xfId="42" applyFont="1" applyFill="1" applyBorder="1" applyAlignment="1">
      <alignment horizontal="center" vertical="center" wrapText="1"/>
    </xf>
    <xf numFmtId="172" fontId="0" fillId="0" borderId="10" xfId="42" applyFont="1" applyFill="1" applyBorder="1" applyAlignment="1">
      <alignment vertical="center" wrapText="1"/>
    </xf>
    <xf numFmtId="0" fontId="0" fillId="0" borderId="10" xfId="0" applyFont="1" applyFill="1" applyBorder="1" applyAlignment="1">
      <alignment horizontal="left" vertical="center" wrapText="1"/>
    </xf>
    <xf numFmtId="172" fontId="0" fillId="0" borderId="0" xfId="42" applyFont="1" applyFill="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center" wrapText="1"/>
    </xf>
    <xf numFmtId="172" fontId="0" fillId="0" borderId="0" xfId="42" applyFont="1" applyFill="1" applyAlignment="1">
      <alignment horizontal="left" vertical="center" wrapText="1"/>
    </xf>
    <xf numFmtId="172" fontId="0" fillId="0" borderId="0" xfId="42" applyFont="1" applyFill="1" applyAlignment="1">
      <alignment horizontal="left"/>
    </xf>
    <xf numFmtId="0" fontId="42" fillId="0" borderId="10" xfId="0" applyFont="1" applyBorder="1" applyAlignment="1">
      <alignment horizontal="left" vertical="top" wrapText="1"/>
    </xf>
    <xf numFmtId="2" fontId="42" fillId="33" borderId="10" xfId="0" applyNumberFormat="1" applyFont="1" applyFill="1" applyBorder="1" applyAlignment="1">
      <alignment horizontal="center" vertical="center" wrapText="1"/>
    </xf>
    <xf numFmtId="0" fontId="42" fillId="33" borderId="10" xfId="0" applyFont="1" applyFill="1" applyBorder="1" applyAlignment="1">
      <alignment/>
    </xf>
    <xf numFmtId="0" fontId="42" fillId="33" borderId="10" xfId="0" applyFont="1" applyFill="1" applyBorder="1" applyAlignment="1">
      <alignment horizontal="center" vertical="center" wrapText="1"/>
    </xf>
    <xf numFmtId="0" fontId="42" fillId="33" borderId="10" xfId="0" applyFont="1" applyFill="1" applyBorder="1" applyAlignment="1">
      <alignment horizontal="justify" vertical="top" wrapText="1"/>
    </xf>
    <xf numFmtId="0" fontId="42" fillId="33" borderId="10" xfId="0" applyFont="1" applyFill="1" applyBorder="1" applyAlignment="1">
      <alignment horizontal="left" vertical="top" wrapText="1"/>
    </xf>
    <xf numFmtId="172" fontId="42" fillId="0" borderId="10" xfId="42" applyFont="1" applyFill="1" applyBorder="1" applyAlignment="1">
      <alignment horizontal="center" vertical="center"/>
    </xf>
    <xf numFmtId="0" fontId="42" fillId="0" borderId="10" xfId="0" applyFont="1" applyFill="1" applyBorder="1" applyAlignment="1">
      <alignment horizontal="left" vertical="top" wrapText="1"/>
    </xf>
    <xf numFmtId="0" fontId="0" fillId="0" borderId="10" xfId="0" applyFont="1" applyBorder="1" applyAlignment="1">
      <alignment horizontal="left" vertical="top" wrapText="1"/>
    </xf>
    <xf numFmtId="4" fontId="0" fillId="0" borderId="10" xfId="0" applyNumberFormat="1" applyFont="1" applyFill="1" applyBorder="1" applyAlignment="1">
      <alignment horizontal="center" vertical="center"/>
    </xf>
    <xf numFmtId="0" fontId="42" fillId="0" borderId="10" xfId="0" applyFont="1" applyBorder="1" applyAlignment="1">
      <alignment horizontal="justify" vertical="top" wrapText="1"/>
    </xf>
    <xf numFmtId="0" fontId="42" fillId="0" borderId="10" xfId="0" applyFont="1" applyFill="1" applyBorder="1" applyAlignment="1">
      <alignment horizontal="right" vertical="top" wrapText="1"/>
    </xf>
    <xf numFmtId="0" fontId="43" fillId="0" borderId="10" xfId="0" applyFont="1" applyFill="1" applyBorder="1" applyAlignment="1">
      <alignment horizontal="left" vertical="top" wrapText="1"/>
    </xf>
    <xf numFmtId="0" fontId="0" fillId="0" borderId="10" xfId="0" applyFont="1" applyBorder="1" applyAlignment="1">
      <alignment horizontal="center" vertical="center"/>
    </xf>
    <xf numFmtId="0" fontId="0" fillId="0" borderId="10" xfId="0" applyFont="1" applyBorder="1" applyAlignment="1">
      <alignment vertical="top" wrapText="1"/>
    </xf>
    <xf numFmtId="172" fontId="0" fillId="0" borderId="10" xfId="42" applyFont="1" applyFill="1" applyBorder="1" applyAlignment="1">
      <alignment horizontal="right" vertical="center"/>
    </xf>
    <xf numFmtId="172" fontId="0" fillId="0" borderId="10" xfId="42" applyFont="1" applyBorder="1" applyAlignment="1">
      <alignment horizontal="right" vertical="center"/>
    </xf>
    <xf numFmtId="172" fontId="0" fillId="33" borderId="10" xfId="42" applyFont="1" applyFill="1" applyBorder="1" applyAlignment="1">
      <alignment horizontal="center" vertical="center"/>
    </xf>
    <xf numFmtId="172" fontId="0" fillId="33" borderId="10" xfId="42" applyFont="1" applyFill="1" applyBorder="1" applyAlignment="1">
      <alignment horizontal="center" vertical="center" wrapText="1"/>
    </xf>
    <xf numFmtId="0" fontId="0" fillId="0" borderId="10"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xf>
    <xf numFmtId="2" fontId="0" fillId="0" borderId="10" xfId="0" applyNumberFormat="1" applyFont="1" applyFill="1" applyBorder="1" applyAlignment="1">
      <alignment vertical="center"/>
    </xf>
    <xf numFmtId="172" fontId="0" fillId="0" borderId="0" xfId="42" applyFont="1" applyAlignment="1">
      <alignment vertical="center"/>
    </xf>
    <xf numFmtId="0" fontId="2" fillId="0" borderId="10" xfId="0" applyFont="1" applyBorder="1" applyAlignment="1">
      <alignment horizontal="right" vertical="center" wrapText="1"/>
    </xf>
    <xf numFmtId="172" fontId="2" fillId="0" borderId="10" xfId="42" applyFont="1" applyBorder="1" applyAlignment="1">
      <alignment horizontal="righ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10" xfId="0" applyFont="1" applyBorder="1" applyAlignment="1">
      <alignment horizontal="center" vertical="center"/>
    </xf>
    <xf numFmtId="172" fontId="0" fillId="0" borderId="10" xfId="42" applyFont="1" applyBorder="1" applyAlignment="1">
      <alignment horizontal="right" vertical="center" wrapText="1"/>
    </xf>
    <xf numFmtId="0" fontId="0" fillId="0" borderId="10" xfId="0" applyFont="1" applyBorder="1" applyAlignment="1">
      <alignment vertical="center" wrapText="1"/>
    </xf>
    <xf numFmtId="2" fontId="2" fillId="0" borderId="10" xfId="0" applyNumberFormat="1" applyFont="1" applyBorder="1" applyAlignment="1">
      <alignment horizontal="center" vertical="center"/>
    </xf>
    <xf numFmtId="0" fontId="2" fillId="0" borderId="11" xfId="0" applyFont="1" applyFill="1" applyBorder="1" applyAlignment="1">
      <alignment horizontal="right" vertical="center" wrapText="1"/>
    </xf>
    <xf numFmtId="0" fontId="2" fillId="0" borderId="12" xfId="0" applyFont="1" applyFill="1" applyBorder="1" applyAlignment="1">
      <alignment horizontal="right" vertical="center" wrapText="1"/>
    </xf>
    <xf numFmtId="0" fontId="2" fillId="0" borderId="13" xfId="0" applyFont="1" applyFill="1" applyBorder="1" applyAlignment="1">
      <alignment horizontal="right" vertical="center" wrapText="1"/>
    </xf>
    <xf numFmtId="172" fontId="2" fillId="0" borderId="14" xfId="42" applyFont="1" applyFill="1" applyBorder="1" applyAlignment="1">
      <alignment horizontal="center" vertical="center" wrapText="1"/>
    </xf>
    <xf numFmtId="172" fontId="2" fillId="0" borderId="15" xfId="42" applyFont="1" applyFill="1" applyBorder="1" applyAlignment="1">
      <alignment horizontal="center" vertical="center" wrapText="1"/>
    </xf>
    <xf numFmtId="172" fontId="2" fillId="0" borderId="16" xfId="42" applyFont="1" applyFill="1" applyBorder="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43" fillId="0" borderId="10" xfId="0" applyFont="1" applyBorder="1" applyAlignment="1">
      <alignment horizontal="center" vertical="center" wrapText="1"/>
    </xf>
    <xf numFmtId="2" fontId="0" fillId="0" borderId="10" xfId="0" applyNumberFormat="1" applyFont="1" applyFill="1" applyBorder="1" applyAlignment="1">
      <alignment horizontal="center" vertical="center" wrapText="1"/>
    </xf>
    <xf numFmtId="0" fontId="43"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xf>
    <xf numFmtId="172" fontId="2" fillId="0" borderId="10" xfId="42" applyFont="1" applyFill="1" applyBorder="1" applyAlignment="1">
      <alignment horizontal="center" vertical="center" wrapText="1"/>
    </xf>
    <xf numFmtId="172" fontId="2" fillId="0" borderId="14" xfId="42" applyFont="1" applyFill="1" applyBorder="1" applyAlignment="1">
      <alignment horizontal="center" vertical="center"/>
    </xf>
    <xf numFmtId="172" fontId="2" fillId="0" borderId="16" xfId="42" applyFont="1" applyFill="1" applyBorder="1" applyAlignment="1">
      <alignment horizontal="center" vertical="center"/>
    </xf>
    <xf numFmtId="0" fontId="0" fillId="0" borderId="10" xfId="0" applyFont="1" applyFill="1" applyBorder="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2" xfId="45"/>
    <cellStyle name="Comma 3" xfId="46"/>
    <cellStyle name="Comma 4" xfId="47"/>
    <cellStyle name="Currency" xfId="48"/>
    <cellStyle name="Currency [0]"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14"/>
  <sheetViews>
    <sheetView zoomScaleSheetLayoutView="112" zoomScalePageLayoutView="0" workbookViewId="0" topLeftCell="A1">
      <selection activeCell="C15" sqref="C15"/>
    </sheetView>
  </sheetViews>
  <sheetFormatPr defaultColWidth="9.00390625" defaultRowHeight="15.75"/>
  <cols>
    <col min="1" max="1" width="9.00390625" style="2" customWidth="1"/>
    <col min="2" max="2" width="15.75390625" style="1" bestFit="1" customWidth="1"/>
    <col min="3" max="3" width="58.375" style="2" bestFit="1" customWidth="1"/>
    <col min="4" max="4" width="20.625" style="2" bestFit="1" customWidth="1"/>
    <col min="5" max="5" width="9.00390625" style="2" customWidth="1"/>
    <col min="6" max="6" width="11.50390625" style="2" bestFit="1" customWidth="1"/>
    <col min="7" max="16384" width="9.00390625" style="2" customWidth="1"/>
  </cols>
  <sheetData>
    <row r="1" spans="2:4" ht="73.5" customHeight="1">
      <c r="B1" s="88" t="s">
        <v>341</v>
      </c>
      <c r="C1" s="88"/>
      <c r="D1" s="88"/>
    </row>
    <row r="2" spans="2:4" ht="15.75">
      <c r="B2" s="89" t="s">
        <v>74</v>
      </c>
      <c r="C2" s="89"/>
      <c r="D2" s="89"/>
    </row>
    <row r="3" spans="2:4" ht="15.75">
      <c r="B3" s="90" t="s">
        <v>8</v>
      </c>
      <c r="C3" s="91" t="s">
        <v>1</v>
      </c>
      <c r="D3" s="91" t="s">
        <v>12</v>
      </c>
    </row>
    <row r="4" spans="2:4" ht="15.75">
      <c r="B4" s="90"/>
      <c r="C4" s="92"/>
      <c r="D4" s="92"/>
    </row>
    <row r="5" spans="2:4" ht="15.75">
      <c r="B5" s="95" t="s">
        <v>9</v>
      </c>
      <c r="C5" s="94" t="s">
        <v>11</v>
      </c>
      <c r="D5" s="93"/>
    </row>
    <row r="6" spans="2:4" ht="15.75">
      <c r="B6" s="95"/>
      <c r="C6" s="94"/>
      <c r="D6" s="93"/>
    </row>
    <row r="7" spans="2:4" ht="15.75">
      <c r="B7" s="90" t="s">
        <v>10</v>
      </c>
      <c r="C7" s="94" t="s">
        <v>246</v>
      </c>
      <c r="D7" s="93"/>
    </row>
    <row r="8" spans="2:4" ht="15.75">
      <c r="B8" s="90"/>
      <c r="C8" s="94"/>
      <c r="D8" s="93"/>
    </row>
    <row r="9" spans="2:4" ht="15.75" customHeight="1">
      <c r="B9" s="86" t="s">
        <v>210</v>
      </c>
      <c r="C9" s="86"/>
      <c r="D9" s="87"/>
    </row>
    <row r="10" spans="2:4" ht="15.75">
      <c r="B10" s="86"/>
      <c r="C10" s="86"/>
      <c r="D10" s="87"/>
    </row>
    <row r="11" spans="3:4" ht="15.75">
      <c r="C11" s="5"/>
      <c r="D11" s="4"/>
    </row>
    <row r="12" spans="3:4" ht="15.75">
      <c r="C12" s="5"/>
      <c r="D12" s="85"/>
    </row>
    <row r="13" spans="3:4" ht="15.75">
      <c r="C13" s="1"/>
      <c r="D13" s="1"/>
    </row>
    <row r="14" ht="15.75">
      <c r="D14" s="4"/>
    </row>
  </sheetData>
  <sheetProtection/>
  <mergeCells count="13">
    <mergeCell ref="D5:D6"/>
    <mergeCell ref="B7:B8"/>
    <mergeCell ref="B5:B6"/>
    <mergeCell ref="B9:C10"/>
    <mergeCell ref="D9:D10"/>
    <mergeCell ref="B1:D1"/>
    <mergeCell ref="B2:D2"/>
    <mergeCell ref="B3:B4"/>
    <mergeCell ref="C3:C4"/>
    <mergeCell ref="D3:D4"/>
    <mergeCell ref="D7:D8"/>
    <mergeCell ref="C7:C8"/>
    <mergeCell ref="C5:C6"/>
  </mergeCells>
  <printOptions horizontalCentered="1"/>
  <pageMargins left="0.984251968503937" right="0.984251968503937" top="0.984251968503937" bottom="0.984251968503937" header="0.5118110236220472" footer="0.5118110236220472"/>
  <pageSetup horizontalDpi="600" verticalDpi="600" orientation="landscape" paperSize="9" r:id="rId1"/>
  <headerFooter>
    <oddFooter>&amp;C&amp;A / 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F438"/>
  <sheetViews>
    <sheetView view="pageBreakPreview" zoomScale="98" zoomScaleSheetLayoutView="98" workbookViewId="0" topLeftCell="A1">
      <pane ySplit="7" topLeftCell="A8" activePane="bottomLeft" state="frozen"/>
      <selection pane="topLeft" activeCell="A1" sqref="A1"/>
      <selection pane="bottomLeft" activeCell="B33" sqref="B33"/>
    </sheetView>
  </sheetViews>
  <sheetFormatPr defaultColWidth="9.00390625" defaultRowHeight="15.75"/>
  <cols>
    <col min="1" max="1" width="6.875" style="46" bestFit="1" customWidth="1"/>
    <col min="2" max="2" width="116.25390625" style="16" customWidth="1"/>
    <col min="3" max="3" width="9.375" style="17" customWidth="1"/>
    <col min="4" max="4" width="11.50390625" style="53" customWidth="1"/>
    <col min="5" max="5" width="16.125" style="46" customWidth="1"/>
    <col min="6" max="6" width="20.50390625" style="46" customWidth="1"/>
    <col min="7" max="16384" width="9.00390625" style="6" customWidth="1"/>
  </cols>
  <sheetData>
    <row r="2" spans="1:6" ht="39" customHeight="1">
      <c r="A2" s="102" t="s">
        <v>343</v>
      </c>
      <c r="B2" s="102"/>
      <c r="C2" s="102"/>
      <c r="D2" s="102"/>
      <c r="E2" s="102"/>
      <c r="F2" s="102"/>
    </row>
    <row r="4" spans="1:6" ht="15.75" customHeight="1">
      <c r="A4" s="103" t="s">
        <v>238</v>
      </c>
      <c r="B4" s="103"/>
      <c r="C4" s="103"/>
      <c r="D4" s="103"/>
      <c r="E4" s="103"/>
      <c r="F4" s="103"/>
    </row>
    <row r="5" spans="1:6" s="35" customFormat="1" ht="15.75" customHeight="1">
      <c r="A5" s="99" t="s">
        <v>0</v>
      </c>
      <c r="B5" s="104" t="s">
        <v>1</v>
      </c>
      <c r="C5" s="104" t="s">
        <v>2</v>
      </c>
      <c r="D5" s="99" t="s">
        <v>3</v>
      </c>
      <c r="E5" s="99" t="s">
        <v>5</v>
      </c>
      <c r="F5" s="99" t="s">
        <v>6</v>
      </c>
    </row>
    <row r="6" spans="1:6" s="35" customFormat="1" ht="15.75">
      <c r="A6" s="100"/>
      <c r="B6" s="105"/>
      <c r="C6" s="105"/>
      <c r="D6" s="100"/>
      <c r="E6" s="100"/>
      <c r="F6" s="100"/>
    </row>
    <row r="7" spans="1:6" ht="15.75">
      <c r="A7" s="101"/>
      <c r="B7" s="106"/>
      <c r="C7" s="106"/>
      <c r="D7" s="101"/>
      <c r="E7" s="101"/>
      <c r="F7" s="101"/>
    </row>
    <row r="8" spans="1:6" ht="15.75">
      <c r="A8" s="40"/>
      <c r="B8" s="10"/>
      <c r="C8" s="7">
        <v>1</v>
      </c>
      <c r="D8" s="40">
        <v>2</v>
      </c>
      <c r="E8" s="40">
        <v>3</v>
      </c>
      <c r="F8" s="40" t="s">
        <v>73</v>
      </c>
    </row>
    <row r="9" spans="1:6" ht="19.5" customHeight="1">
      <c r="A9" s="40">
        <v>1</v>
      </c>
      <c r="B9" s="10" t="s">
        <v>82</v>
      </c>
      <c r="C9" s="8"/>
      <c r="D9" s="41"/>
      <c r="E9" s="50"/>
      <c r="F9" s="50"/>
    </row>
    <row r="10" spans="1:6" ht="47.25">
      <c r="A10" s="55">
        <f>A9+0.1</f>
        <v>1.1</v>
      </c>
      <c r="B10" s="56" t="s">
        <v>233</v>
      </c>
      <c r="C10" s="8"/>
      <c r="D10" s="41"/>
      <c r="E10" s="41"/>
      <c r="F10" s="41"/>
    </row>
    <row r="11" spans="1:6" ht="19.5" customHeight="1">
      <c r="A11" s="55">
        <f>A10+0.01</f>
        <v>1.11</v>
      </c>
      <c r="B11" s="56" t="s">
        <v>19</v>
      </c>
      <c r="C11" s="8" t="s">
        <v>15</v>
      </c>
      <c r="D11" s="41">
        <f>4725*0.6+915*0.7</f>
        <v>3475.5</v>
      </c>
      <c r="E11" s="50"/>
      <c r="F11" s="41"/>
    </row>
    <row r="12" spans="1:6" ht="19.5" customHeight="1">
      <c r="A12" s="55">
        <f>A11+0.01</f>
        <v>1.12</v>
      </c>
      <c r="B12" s="56" t="s">
        <v>20</v>
      </c>
      <c r="C12" s="8" t="s">
        <v>15</v>
      </c>
      <c r="D12" s="41">
        <f>D11*0.05</f>
        <v>173.775</v>
      </c>
      <c r="E12" s="50"/>
      <c r="F12" s="41"/>
    </row>
    <row r="13" spans="1:6" ht="19.5" customHeight="1">
      <c r="A13" s="55">
        <f>A12+0.01</f>
        <v>1.1300000000000001</v>
      </c>
      <c r="B13" s="56" t="s">
        <v>77</v>
      </c>
      <c r="C13" s="8" t="s">
        <v>15</v>
      </c>
      <c r="D13" s="41">
        <f>D12</f>
        <v>173.775</v>
      </c>
      <c r="E13" s="50"/>
      <c r="F13" s="41"/>
    </row>
    <row r="14" spans="1:6" ht="19.5" customHeight="1">
      <c r="A14" s="55">
        <f>A13+0.01</f>
        <v>1.1400000000000001</v>
      </c>
      <c r="B14" s="56" t="s">
        <v>78</v>
      </c>
      <c r="C14" s="8" t="s">
        <v>15</v>
      </c>
      <c r="D14" s="41">
        <f>D13</f>
        <v>173.775</v>
      </c>
      <c r="E14" s="50"/>
      <c r="F14" s="41"/>
    </row>
    <row r="15" spans="1:6" ht="63">
      <c r="A15" s="55">
        <f>A10+0.1</f>
        <v>1.2000000000000002</v>
      </c>
      <c r="B15" s="11" t="s">
        <v>13</v>
      </c>
      <c r="C15" s="8"/>
      <c r="D15" s="41"/>
      <c r="E15" s="50"/>
      <c r="F15" s="50"/>
    </row>
    <row r="16" spans="1:6" ht="19.5" customHeight="1">
      <c r="A16" s="50">
        <f>A15+0.01</f>
        <v>1.2100000000000002</v>
      </c>
      <c r="B16" s="11" t="s">
        <v>14</v>
      </c>
      <c r="C16" s="8" t="s">
        <v>15</v>
      </c>
      <c r="D16" s="41">
        <v>1300</v>
      </c>
      <c r="E16" s="50"/>
      <c r="F16" s="50"/>
    </row>
    <row r="17" spans="1:6" ht="19.5" customHeight="1">
      <c r="A17" s="50">
        <f>A16+0.01</f>
        <v>1.2200000000000002</v>
      </c>
      <c r="B17" s="11" t="s">
        <v>16</v>
      </c>
      <c r="C17" s="8" t="s">
        <v>15</v>
      </c>
      <c r="D17" s="41">
        <f>0.1*D16</f>
        <v>130</v>
      </c>
      <c r="E17" s="50"/>
      <c r="F17" s="50"/>
    </row>
    <row r="18" spans="1:6" ht="19.5" customHeight="1">
      <c r="A18" s="50">
        <f>A17+0.01</f>
        <v>1.2300000000000002</v>
      </c>
      <c r="B18" s="11" t="s">
        <v>80</v>
      </c>
      <c r="C18" s="8" t="s">
        <v>15</v>
      </c>
      <c r="D18" s="41">
        <f>D17</f>
        <v>130</v>
      </c>
      <c r="E18" s="50"/>
      <c r="F18" s="50"/>
    </row>
    <row r="19" spans="1:6" ht="19.5" customHeight="1">
      <c r="A19" s="50">
        <f>A18+0.01</f>
        <v>1.2400000000000002</v>
      </c>
      <c r="B19" s="11" t="s">
        <v>81</v>
      </c>
      <c r="C19" s="8" t="s">
        <v>15</v>
      </c>
      <c r="D19" s="41">
        <f>D18</f>
        <v>130</v>
      </c>
      <c r="E19" s="50"/>
      <c r="F19" s="50"/>
    </row>
    <row r="20" spans="1:6" ht="47.25">
      <c r="A20" s="55">
        <f>A15+0.1</f>
        <v>1.3000000000000003</v>
      </c>
      <c r="B20" s="56" t="s">
        <v>76</v>
      </c>
      <c r="C20" s="8" t="s">
        <v>15</v>
      </c>
      <c r="D20" s="41">
        <f>1500*(0.23)*3.5</f>
        <v>1207.5</v>
      </c>
      <c r="E20" s="41"/>
      <c r="F20" s="41"/>
    </row>
    <row r="21" spans="1:6" ht="31.5">
      <c r="A21" s="55">
        <f>A20+0.1</f>
        <v>1.4000000000000004</v>
      </c>
      <c r="B21" s="56" t="s">
        <v>79</v>
      </c>
      <c r="C21" s="8"/>
      <c r="D21" s="41"/>
      <c r="E21" s="41"/>
      <c r="F21" s="41"/>
    </row>
    <row r="22" spans="1:6" ht="19.5" customHeight="1">
      <c r="A22" s="55">
        <f>A21+0.01</f>
        <v>1.4100000000000004</v>
      </c>
      <c r="B22" s="56" t="s">
        <v>17</v>
      </c>
      <c r="C22" s="8" t="s">
        <v>15</v>
      </c>
      <c r="D22" s="41">
        <f>1000+915*0.7</f>
        <v>1640.5</v>
      </c>
      <c r="E22" s="41"/>
      <c r="F22" s="41"/>
    </row>
    <row r="23" spans="1:6" ht="19.5" customHeight="1">
      <c r="A23" s="55">
        <f>A22+0.01</f>
        <v>1.4200000000000004</v>
      </c>
      <c r="B23" s="56" t="s">
        <v>18</v>
      </c>
      <c r="C23" s="8" t="s">
        <v>15</v>
      </c>
      <c r="D23" s="41">
        <f>D22*0.05</f>
        <v>82.025</v>
      </c>
      <c r="E23" s="41"/>
      <c r="F23" s="41"/>
    </row>
    <row r="24" spans="1:6" ht="31.5">
      <c r="A24" s="55">
        <f>A21+0.1</f>
        <v>1.5000000000000004</v>
      </c>
      <c r="B24" s="56" t="s">
        <v>214</v>
      </c>
      <c r="C24" s="8" t="s">
        <v>15</v>
      </c>
      <c r="D24" s="52">
        <f>915*0.15</f>
        <v>137.25</v>
      </c>
      <c r="E24" s="41"/>
      <c r="F24" s="41"/>
    </row>
    <row r="25" spans="1:6" s="36" customFormat="1" ht="19.5" customHeight="1">
      <c r="A25" s="96" t="s">
        <v>243</v>
      </c>
      <c r="B25" s="97"/>
      <c r="C25" s="97"/>
      <c r="D25" s="97"/>
      <c r="E25" s="98"/>
      <c r="F25" s="47"/>
    </row>
    <row r="26" spans="1:6" s="14" customFormat="1" ht="15.75">
      <c r="A26" s="57"/>
      <c r="B26" s="58"/>
      <c r="C26" s="59"/>
      <c r="D26" s="60"/>
      <c r="E26" s="61"/>
      <c r="F26" s="51"/>
    </row>
    <row r="27" spans="1:6" s="14" customFormat="1" ht="15.75">
      <c r="A27" s="42"/>
      <c r="B27" s="16"/>
      <c r="C27" s="17"/>
      <c r="D27" s="53"/>
      <c r="E27" s="51"/>
      <c r="F27" s="51"/>
    </row>
    <row r="28" spans="1:6" s="14" customFormat="1" ht="15.75">
      <c r="A28" s="42"/>
      <c r="B28" s="16"/>
      <c r="C28" s="17"/>
      <c r="D28" s="53"/>
      <c r="E28" s="51"/>
      <c r="F28" s="51"/>
    </row>
    <row r="29" spans="1:6" s="14" customFormat="1" ht="15.75">
      <c r="A29" s="42"/>
      <c r="B29" s="16"/>
      <c r="C29" s="17"/>
      <c r="D29" s="53"/>
      <c r="E29" s="51"/>
      <c r="F29" s="51"/>
    </row>
    <row r="30" spans="1:6" s="14" customFormat="1" ht="15.75">
      <c r="A30" s="42"/>
      <c r="B30" s="16"/>
      <c r="C30" s="17"/>
      <c r="D30" s="53"/>
      <c r="E30" s="51"/>
      <c r="F30" s="51"/>
    </row>
    <row r="31" spans="1:4" ht="15.75">
      <c r="A31" s="43"/>
      <c r="B31" s="18"/>
      <c r="C31" s="19"/>
      <c r="D31" s="54"/>
    </row>
    <row r="32" spans="1:4" ht="15.75">
      <c r="A32" s="43"/>
      <c r="B32" s="18"/>
      <c r="C32" s="19"/>
      <c r="D32" s="54"/>
    </row>
    <row r="33" spans="1:4" ht="15.75">
      <c r="A33" s="44"/>
      <c r="B33" s="20"/>
      <c r="C33" s="19"/>
      <c r="D33" s="54"/>
    </row>
    <row r="34" spans="1:4" ht="15.75">
      <c r="A34" s="43"/>
      <c r="B34" s="18"/>
      <c r="C34" s="19"/>
      <c r="D34" s="54"/>
    </row>
    <row r="35" spans="1:4" ht="15.75">
      <c r="A35" s="43"/>
      <c r="B35" s="18"/>
      <c r="C35" s="19"/>
      <c r="D35" s="54"/>
    </row>
    <row r="36" spans="1:4" ht="15.75">
      <c r="A36" s="43"/>
      <c r="B36" s="18"/>
      <c r="C36" s="19"/>
      <c r="D36" s="54"/>
    </row>
    <row r="37" spans="1:4" ht="15.75">
      <c r="A37" s="43"/>
      <c r="B37" s="18"/>
      <c r="C37" s="19"/>
      <c r="D37" s="54"/>
    </row>
    <row r="38" spans="1:4" ht="15.75">
      <c r="A38" s="44"/>
      <c r="B38" s="20"/>
      <c r="C38" s="19"/>
      <c r="D38" s="54"/>
    </row>
    <row r="39" spans="1:4" ht="15.75">
      <c r="A39" s="43"/>
      <c r="B39" s="18"/>
      <c r="C39" s="19"/>
      <c r="D39" s="54"/>
    </row>
    <row r="40" spans="1:4" ht="15.75">
      <c r="A40" s="43"/>
      <c r="B40" s="18"/>
      <c r="C40" s="19"/>
      <c r="D40" s="54"/>
    </row>
    <row r="41" spans="1:4" ht="15.75">
      <c r="A41" s="43"/>
      <c r="B41" s="18"/>
      <c r="C41" s="19"/>
      <c r="D41" s="54"/>
    </row>
    <row r="42" spans="1:4" ht="15.75">
      <c r="A42" s="43"/>
      <c r="B42" s="18"/>
      <c r="C42" s="19"/>
      <c r="D42" s="54"/>
    </row>
    <row r="43" spans="1:4" ht="15.75">
      <c r="A43" s="43"/>
      <c r="B43" s="18"/>
      <c r="C43" s="19"/>
      <c r="D43" s="54"/>
    </row>
    <row r="44" spans="1:4" ht="15.75">
      <c r="A44" s="44"/>
      <c r="B44" s="20"/>
      <c r="C44" s="19"/>
      <c r="D44" s="54"/>
    </row>
    <row r="45" spans="1:4" ht="15.75">
      <c r="A45" s="43"/>
      <c r="B45" s="18"/>
      <c r="C45" s="19"/>
      <c r="D45" s="54"/>
    </row>
    <row r="46" spans="1:4" ht="15.75">
      <c r="A46" s="43"/>
      <c r="B46" s="18"/>
      <c r="C46" s="19"/>
      <c r="D46" s="54"/>
    </row>
    <row r="47" spans="1:4" ht="15.75">
      <c r="A47" s="43"/>
      <c r="B47" s="18"/>
      <c r="C47" s="19"/>
      <c r="D47" s="54"/>
    </row>
    <row r="48" spans="1:4" ht="15.75">
      <c r="A48" s="44"/>
      <c r="B48" s="20"/>
      <c r="C48" s="19"/>
      <c r="D48" s="54"/>
    </row>
    <row r="49" spans="1:4" ht="15.75">
      <c r="A49" s="43"/>
      <c r="B49" s="18"/>
      <c r="C49" s="19"/>
      <c r="D49" s="54"/>
    </row>
    <row r="50" spans="1:4" ht="15.75">
      <c r="A50" s="43"/>
      <c r="B50" s="18"/>
      <c r="C50" s="19"/>
      <c r="D50" s="54"/>
    </row>
    <row r="51" spans="1:4" ht="15.75">
      <c r="A51" s="43"/>
      <c r="B51" s="18"/>
      <c r="C51" s="19"/>
      <c r="D51" s="54"/>
    </row>
    <row r="52" spans="1:4" ht="15.75">
      <c r="A52" s="44"/>
      <c r="B52" s="20"/>
      <c r="C52" s="19"/>
      <c r="D52" s="54"/>
    </row>
    <row r="53" spans="1:4" ht="15.75">
      <c r="A53" s="43"/>
      <c r="B53" s="18"/>
      <c r="C53" s="19"/>
      <c r="D53" s="54"/>
    </row>
    <row r="54" spans="1:4" ht="15.75">
      <c r="A54" s="43"/>
      <c r="B54" s="18"/>
      <c r="C54" s="19"/>
      <c r="D54" s="54"/>
    </row>
    <row r="55" spans="1:4" ht="15.75">
      <c r="A55" s="43"/>
      <c r="B55" s="18"/>
      <c r="C55" s="19"/>
      <c r="D55" s="54"/>
    </row>
    <row r="56" spans="1:4" ht="15.75">
      <c r="A56" s="44"/>
      <c r="B56" s="20"/>
      <c r="C56" s="19"/>
      <c r="D56" s="54"/>
    </row>
    <row r="57" spans="1:4" ht="15.75">
      <c r="A57" s="43"/>
      <c r="B57" s="18"/>
      <c r="C57" s="19"/>
      <c r="D57" s="54"/>
    </row>
    <row r="58" spans="1:4" ht="15.75">
      <c r="A58" s="43"/>
      <c r="B58" s="18"/>
      <c r="C58" s="19"/>
      <c r="D58" s="54"/>
    </row>
    <row r="59" spans="1:4" ht="15.75">
      <c r="A59" s="43"/>
      <c r="B59" s="18"/>
      <c r="C59" s="19"/>
      <c r="D59" s="54"/>
    </row>
    <row r="60" spans="1:4" ht="15.75">
      <c r="A60" s="43"/>
      <c r="B60" s="18"/>
      <c r="C60" s="19"/>
      <c r="D60" s="54"/>
    </row>
    <row r="61" spans="1:4" ht="15.75">
      <c r="A61" s="43"/>
      <c r="B61" s="18"/>
      <c r="C61" s="19"/>
      <c r="D61" s="54"/>
    </row>
    <row r="62" spans="1:4" ht="15.75">
      <c r="A62" s="44"/>
      <c r="B62" s="20"/>
      <c r="C62" s="19"/>
      <c r="D62" s="54"/>
    </row>
    <row r="63" spans="1:4" ht="15.75">
      <c r="A63" s="44"/>
      <c r="B63" s="20"/>
      <c r="C63" s="19"/>
      <c r="D63" s="54"/>
    </row>
    <row r="64" spans="1:4" ht="15.75">
      <c r="A64" s="44"/>
      <c r="B64" s="20"/>
      <c r="C64" s="19"/>
      <c r="D64" s="54"/>
    </row>
    <row r="65" spans="1:4" ht="15.75">
      <c r="A65" s="43"/>
      <c r="B65" s="18"/>
      <c r="C65" s="19"/>
      <c r="D65" s="54"/>
    </row>
    <row r="66" spans="1:4" ht="15.75">
      <c r="A66" s="43"/>
      <c r="B66" s="18"/>
      <c r="C66" s="19"/>
      <c r="D66" s="54"/>
    </row>
    <row r="67" spans="1:4" ht="15.75">
      <c r="A67" s="43"/>
      <c r="B67" s="18"/>
      <c r="C67" s="19"/>
      <c r="D67" s="54"/>
    </row>
    <row r="68" spans="1:4" ht="15.75">
      <c r="A68" s="43"/>
      <c r="B68" s="18"/>
      <c r="C68" s="19"/>
      <c r="D68" s="54"/>
    </row>
    <row r="69" spans="1:4" ht="15.75">
      <c r="A69" s="43"/>
      <c r="B69" s="18"/>
      <c r="C69" s="19"/>
      <c r="D69" s="54"/>
    </row>
    <row r="70" spans="1:4" ht="15.75">
      <c r="A70" s="44"/>
      <c r="B70" s="20"/>
      <c r="C70" s="19"/>
      <c r="D70" s="54"/>
    </row>
    <row r="71" spans="1:4" ht="15.75">
      <c r="A71" s="43"/>
      <c r="B71" s="18"/>
      <c r="C71" s="19"/>
      <c r="D71" s="54"/>
    </row>
    <row r="72" spans="1:4" ht="15.75">
      <c r="A72" s="43"/>
      <c r="B72" s="18"/>
      <c r="C72" s="19"/>
      <c r="D72" s="54"/>
    </row>
    <row r="73" spans="1:4" ht="15.75">
      <c r="A73" s="43"/>
      <c r="B73" s="18"/>
      <c r="C73" s="19"/>
      <c r="D73" s="54"/>
    </row>
    <row r="74" spans="1:4" ht="15.75">
      <c r="A74" s="44"/>
      <c r="B74" s="20"/>
      <c r="C74" s="19"/>
      <c r="D74" s="54"/>
    </row>
    <row r="75" spans="1:4" ht="15.75">
      <c r="A75" s="43"/>
      <c r="B75" s="18"/>
      <c r="C75" s="19"/>
      <c r="D75" s="54"/>
    </row>
    <row r="76" spans="1:4" ht="15.75">
      <c r="A76" s="43"/>
      <c r="B76" s="18"/>
      <c r="C76" s="19"/>
      <c r="D76" s="54"/>
    </row>
    <row r="77" spans="1:4" ht="15.75">
      <c r="A77" s="43"/>
      <c r="B77" s="18"/>
      <c r="C77" s="19"/>
      <c r="D77" s="54"/>
    </row>
    <row r="78" spans="1:4" ht="15.75">
      <c r="A78" s="43"/>
      <c r="B78" s="18"/>
      <c r="C78" s="19"/>
      <c r="D78" s="54"/>
    </row>
    <row r="79" spans="1:4" ht="15.75">
      <c r="A79" s="44"/>
      <c r="B79" s="20"/>
      <c r="C79" s="19"/>
      <c r="D79" s="54"/>
    </row>
    <row r="80" spans="1:4" ht="15.75">
      <c r="A80" s="43"/>
      <c r="B80" s="18"/>
      <c r="C80" s="19"/>
      <c r="D80" s="54"/>
    </row>
    <row r="81" spans="1:4" ht="15.75">
      <c r="A81" s="43"/>
      <c r="B81" s="18"/>
      <c r="C81" s="19"/>
      <c r="D81" s="54"/>
    </row>
    <row r="82" spans="1:4" ht="15.75">
      <c r="A82" s="43"/>
      <c r="B82" s="18"/>
      <c r="C82" s="19"/>
      <c r="D82" s="54"/>
    </row>
    <row r="83" spans="1:4" ht="15.75">
      <c r="A83" s="44"/>
      <c r="B83" s="20"/>
      <c r="C83" s="19"/>
      <c r="D83" s="54"/>
    </row>
    <row r="84" spans="1:4" ht="15.75">
      <c r="A84" s="44"/>
      <c r="B84" s="20"/>
      <c r="C84" s="19"/>
      <c r="D84" s="54"/>
    </row>
    <row r="85" spans="1:4" ht="15.75">
      <c r="A85" s="44"/>
      <c r="B85" s="20"/>
      <c r="C85" s="19"/>
      <c r="D85" s="54"/>
    </row>
    <row r="86" spans="1:4" ht="15.75">
      <c r="A86" s="43"/>
      <c r="B86" s="18"/>
      <c r="C86" s="19"/>
      <c r="D86" s="54"/>
    </row>
    <row r="87" spans="1:4" ht="15.75">
      <c r="A87" s="43"/>
      <c r="B87" s="18"/>
      <c r="C87" s="19"/>
      <c r="D87" s="54"/>
    </row>
    <row r="88" spans="1:4" ht="15.75">
      <c r="A88" s="43"/>
      <c r="B88" s="18"/>
      <c r="C88" s="19"/>
      <c r="D88" s="54"/>
    </row>
    <row r="89" spans="1:4" ht="15.75">
      <c r="A89" s="43"/>
      <c r="B89" s="18"/>
      <c r="C89" s="19"/>
      <c r="D89" s="54"/>
    </row>
    <row r="90" spans="1:4" ht="15.75">
      <c r="A90" s="44"/>
      <c r="B90" s="20"/>
      <c r="C90" s="19"/>
      <c r="D90" s="54"/>
    </row>
    <row r="91" spans="1:4" ht="15.75">
      <c r="A91" s="43"/>
      <c r="B91" s="18"/>
      <c r="C91" s="19"/>
      <c r="D91" s="54"/>
    </row>
    <row r="92" spans="1:4" ht="15.75">
      <c r="A92" s="43"/>
      <c r="B92" s="18"/>
      <c r="C92" s="19"/>
      <c r="D92" s="54"/>
    </row>
    <row r="93" spans="1:4" ht="15.75">
      <c r="A93" s="43"/>
      <c r="B93" s="18"/>
      <c r="C93" s="19"/>
      <c r="D93" s="54"/>
    </row>
    <row r="94" spans="1:4" ht="15.75">
      <c r="A94" s="43"/>
      <c r="B94" s="18"/>
      <c r="C94" s="19"/>
      <c r="D94" s="54"/>
    </row>
    <row r="95" spans="1:4" ht="15.75">
      <c r="A95" s="43"/>
      <c r="B95" s="18"/>
      <c r="C95" s="19"/>
      <c r="D95" s="54"/>
    </row>
    <row r="96" spans="1:4" ht="15.75">
      <c r="A96" s="43"/>
      <c r="B96" s="18"/>
      <c r="C96" s="19"/>
      <c r="D96" s="54"/>
    </row>
    <row r="97" spans="1:4" ht="15.75">
      <c r="A97" s="43"/>
      <c r="B97" s="18"/>
      <c r="C97" s="19"/>
      <c r="D97" s="54"/>
    </row>
    <row r="98" spans="1:4" ht="15.75">
      <c r="A98" s="44"/>
      <c r="B98" s="20"/>
      <c r="C98" s="19"/>
      <c r="D98" s="54"/>
    </row>
    <row r="99" spans="1:4" ht="15.75">
      <c r="A99" s="43"/>
      <c r="B99" s="18"/>
      <c r="C99" s="19"/>
      <c r="D99" s="54"/>
    </row>
    <row r="100" spans="1:4" ht="15.75">
      <c r="A100" s="43"/>
      <c r="B100" s="18"/>
      <c r="C100" s="19"/>
      <c r="D100" s="54"/>
    </row>
    <row r="101" spans="1:4" ht="15.75">
      <c r="A101" s="43"/>
      <c r="B101" s="18"/>
      <c r="C101" s="19"/>
      <c r="D101" s="54"/>
    </row>
    <row r="102" spans="1:4" ht="15.75">
      <c r="A102" s="43"/>
      <c r="B102" s="18"/>
      <c r="C102" s="19"/>
      <c r="D102" s="54"/>
    </row>
    <row r="103" spans="1:4" ht="15.75">
      <c r="A103" s="43"/>
      <c r="B103" s="18"/>
      <c r="C103" s="19"/>
      <c r="D103" s="54"/>
    </row>
    <row r="104" spans="1:4" ht="15.75">
      <c r="A104" s="43"/>
      <c r="B104" s="18"/>
      <c r="C104" s="19"/>
      <c r="D104" s="54"/>
    </row>
    <row r="105" spans="1:4" ht="15.75">
      <c r="A105" s="43"/>
      <c r="B105" s="18"/>
      <c r="C105" s="19"/>
      <c r="D105" s="54"/>
    </row>
    <row r="106" spans="1:4" ht="15.75">
      <c r="A106" s="44"/>
      <c r="B106" s="20"/>
      <c r="C106" s="19"/>
      <c r="D106" s="54"/>
    </row>
    <row r="107" spans="1:4" ht="15.75">
      <c r="A107" s="43"/>
      <c r="B107" s="18"/>
      <c r="C107" s="19"/>
      <c r="D107" s="54"/>
    </row>
    <row r="108" spans="1:4" ht="15.75">
      <c r="A108" s="43"/>
      <c r="B108" s="18"/>
      <c r="C108" s="19"/>
      <c r="D108" s="54"/>
    </row>
    <row r="109" spans="1:4" ht="15.75">
      <c r="A109" s="43"/>
      <c r="B109" s="18"/>
      <c r="C109" s="19"/>
      <c r="D109" s="54"/>
    </row>
    <row r="110" spans="1:4" ht="15.75">
      <c r="A110" s="43"/>
      <c r="B110" s="18"/>
      <c r="C110" s="19"/>
      <c r="D110" s="54"/>
    </row>
    <row r="111" spans="1:4" ht="15.75">
      <c r="A111" s="43"/>
      <c r="B111" s="18"/>
      <c r="C111" s="19"/>
      <c r="D111" s="54"/>
    </row>
    <row r="112" spans="1:4" ht="15.75">
      <c r="A112" s="43"/>
      <c r="B112" s="18"/>
      <c r="C112" s="19"/>
      <c r="D112" s="54"/>
    </row>
    <row r="113" spans="1:4" ht="15.75">
      <c r="A113" s="43"/>
      <c r="B113" s="18"/>
      <c r="C113" s="19"/>
      <c r="D113" s="54"/>
    </row>
    <row r="114" spans="1:4" ht="15.75">
      <c r="A114" s="43"/>
      <c r="B114" s="18"/>
      <c r="C114" s="19"/>
      <c r="D114" s="54"/>
    </row>
    <row r="115" spans="1:4" ht="15.75">
      <c r="A115" s="43"/>
      <c r="B115" s="18"/>
      <c r="C115" s="19"/>
      <c r="D115" s="54"/>
    </row>
    <row r="116" spans="1:4" ht="15.75">
      <c r="A116" s="43"/>
      <c r="B116" s="18"/>
      <c r="C116" s="19"/>
      <c r="D116" s="54"/>
    </row>
    <row r="117" spans="1:4" ht="15.75">
      <c r="A117" s="43"/>
      <c r="B117" s="18"/>
      <c r="C117" s="19"/>
      <c r="D117" s="54"/>
    </row>
    <row r="118" spans="1:4" ht="15.75">
      <c r="A118" s="43"/>
      <c r="B118" s="18"/>
      <c r="C118" s="19"/>
      <c r="D118" s="54"/>
    </row>
    <row r="119" spans="1:4" ht="15.75">
      <c r="A119" s="43"/>
      <c r="B119" s="18"/>
      <c r="C119" s="19"/>
      <c r="D119" s="54"/>
    </row>
    <row r="120" spans="1:4" ht="15.75">
      <c r="A120" s="43"/>
      <c r="B120" s="18"/>
      <c r="C120" s="19"/>
      <c r="D120" s="54"/>
    </row>
    <row r="121" spans="1:4" ht="15.75">
      <c r="A121" s="43"/>
      <c r="B121" s="18"/>
      <c r="C121" s="19"/>
      <c r="D121" s="54"/>
    </row>
    <row r="122" spans="1:4" ht="15.75">
      <c r="A122" s="44"/>
      <c r="B122" s="20"/>
      <c r="C122" s="19"/>
      <c r="D122" s="54"/>
    </row>
    <row r="123" spans="1:4" ht="15.75">
      <c r="A123" s="43"/>
      <c r="B123" s="18"/>
      <c r="C123" s="19"/>
      <c r="D123" s="54"/>
    </row>
    <row r="124" spans="1:4" ht="15.75">
      <c r="A124" s="43"/>
      <c r="B124" s="18"/>
      <c r="C124" s="19"/>
      <c r="D124" s="54"/>
    </row>
    <row r="125" spans="1:4" ht="15.75">
      <c r="A125" s="43"/>
      <c r="B125" s="18"/>
      <c r="C125" s="19"/>
      <c r="D125" s="54"/>
    </row>
    <row r="126" spans="1:4" ht="15.75">
      <c r="A126" s="43"/>
      <c r="B126" s="18"/>
      <c r="C126" s="19"/>
      <c r="D126" s="54"/>
    </row>
    <row r="127" spans="1:4" ht="15.75">
      <c r="A127" s="43"/>
      <c r="B127" s="18"/>
      <c r="C127" s="19"/>
      <c r="D127" s="54"/>
    </row>
    <row r="128" spans="1:4" ht="15.75">
      <c r="A128" s="44"/>
      <c r="B128" s="20"/>
      <c r="C128" s="19"/>
      <c r="D128" s="54"/>
    </row>
    <row r="129" spans="1:4" ht="15.75">
      <c r="A129" s="43"/>
      <c r="B129" s="18"/>
      <c r="C129" s="19"/>
      <c r="D129" s="54"/>
    </row>
    <row r="130" spans="1:4" ht="15.75">
      <c r="A130" s="43"/>
      <c r="B130" s="18"/>
      <c r="C130" s="19"/>
      <c r="D130" s="54"/>
    </row>
    <row r="131" spans="1:4" ht="15.75">
      <c r="A131" s="43"/>
      <c r="B131" s="18"/>
      <c r="C131" s="19"/>
      <c r="D131" s="54"/>
    </row>
    <row r="132" spans="1:4" ht="15.75">
      <c r="A132" s="43"/>
      <c r="B132" s="18"/>
      <c r="C132" s="19"/>
      <c r="D132" s="54"/>
    </row>
    <row r="133" spans="1:4" ht="15.75">
      <c r="A133" s="43"/>
      <c r="B133" s="18"/>
      <c r="C133" s="19"/>
      <c r="D133" s="54"/>
    </row>
    <row r="134" spans="1:4" ht="15.75">
      <c r="A134" s="44"/>
      <c r="B134" s="20"/>
      <c r="C134" s="19"/>
      <c r="D134" s="54"/>
    </row>
    <row r="135" spans="1:4" ht="15.75">
      <c r="A135" s="43"/>
      <c r="B135" s="18"/>
      <c r="C135" s="19"/>
      <c r="D135" s="54"/>
    </row>
    <row r="136" spans="1:4" ht="15.75">
      <c r="A136" s="43"/>
      <c r="B136" s="18"/>
      <c r="C136" s="19"/>
      <c r="D136" s="54"/>
    </row>
    <row r="137" spans="1:4" ht="15.75">
      <c r="A137" s="43"/>
      <c r="B137" s="18"/>
      <c r="C137" s="19"/>
      <c r="D137" s="54"/>
    </row>
    <row r="138" spans="1:4" ht="15.75">
      <c r="A138" s="44"/>
      <c r="B138" s="20"/>
      <c r="C138" s="19"/>
      <c r="D138" s="54"/>
    </row>
    <row r="139" spans="1:4" ht="15.75">
      <c r="A139" s="43"/>
      <c r="B139" s="18"/>
      <c r="C139" s="19"/>
      <c r="D139" s="54"/>
    </row>
    <row r="140" spans="1:4" ht="15.75">
      <c r="A140" s="43"/>
      <c r="B140" s="18"/>
      <c r="C140" s="19"/>
      <c r="D140" s="54"/>
    </row>
    <row r="141" spans="1:4" ht="15.75">
      <c r="A141" s="45"/>
      <c r="B141" s="18"/>
      <c r="C141" s="19"/>
      <c r="D141" s="54"/>
    </row>
    <row r="142" spans="1:4" ht="15.75">
      <c r="A142" s="45"/>
      <c r="B142" s="18"/>
      <c r="C142" s="19"/>
      <c r="D142" s="54"/>
    </row>
    <row r="143" spans="1:4" ht="15.75">
      <c r="A143" s="45"/>
      <c r="B143" s="18"/>
      <c r="C143" s="19"/>
      <c r="D143" s="54"/>
    </row>
    <row r="144" spans="1:4" ht="15.75">
      <c r="A144" s="45"/>
      <c r="B144" s="18"/>
      <c r="C144" s="19"/>
      <c r="D144" s="54"/>
    </row>
    <row r="145" spans="1:4" ht="15.75">
      <c r="A145" s="45"/>
      <c r="B145" s="18"/>
      <c r="C145" s="19"/>
      <c r="D145" s="54"/>
    </row>
    <row r="146" spans="1:4" ht="15.75">
      <c r="A146" s="45"/>
      <c r="B146" s="18"/>
      <c r="C146" s="19"/>
      <c r="D146" s="54"/>
    </row>
    <row r="147" spans="1:4" ht="15.75">
      <c r="A147" s="45"/>
      <c r="B147" s="18"/>
      <c r="C147" s="19"/>
      <c r="D147" s="54"/>
    </row>
    <row r="148" spans="1:4" ht="15.75">
      <c r="A148" s="45"/>
      <c r="B148" s="18"/>
      <c r="C148" s="19"/>
      <c r="D148" s="54"/>
    </row>
    <row r="149" spans="1:4" ht="15.75">
      <c r="A149" s="45"/>
      <c r="B149" s="18"/>
      <c r="C149" s="19"/>
      <c r="D149" s="54"/>
    </row>
    <row r="150" spans="1:4" ht="15.75">
      <c r="A150" s="45"/>
      <c r="B150" s="18"/>
      <c r="C150" s="19"/>
      <c r="D150" s="54"/>
    </row>
    <row r="151" spans="1:4" ht="15.75">
      <c r="A151" s="45"/>
      <c r="B151" s="18"/>
      <c r="C151" s="19"/>
      <c r="D151" s="54"/>
    </row>
    <row r="152" spans="1:4" ht="15.75">
      <c r="A152" s="45"/>
      <c r="B152" s="18"/>
      <c r="C152" s="19"/>
      <c r="D152" s="54"/>
    </row>
    <row r="153" spans="1:4" ht="15.75">
      <c r="A153" s="45"/>
      <c r="B153" s="18"/>
      <c r="C153" s="19"/>
      <c r="D153" s="54"/>
    </row>
    <row r="154" spans="1:4" ht="15.75">
      <c r="A154" s="45"/>
      <c r="B154" s="18"/>
      <c r="C154" s="19"/>
      <c r="D154" s="54"/>
    </row>
    <row r="155" spans="1:4" ht="15.75">
      <c r="A155" s="45"/>
      <c r="B155" s="18"/>
      <c r="C155" s="19"/>
      <c r="D155" s="54"/>
    </row>
    <row r="156" spans="1:4" ht="15.75">
      <c r="A156" s="45"/>
      <c r="B156" s="18"/>
      <c r="C156" s="19"/>
      <c r="D156" s="54"/>
    </row>
    <row r="157" spans="1:4" ht="15.75">
      <c r="A157" s="45"/>
      <c r="B157" s="18"/>
      <c r="C157" s="19"/>
      <c r="D157" s="54"/>
    </row>
    <row r="158" spans="1:4" ht="15.75">
      <c r="A158" s="45"/>
      <c r="B158" s="18"/>
      <c r="C158" s="19"/>
      <c r="D158" s="54"/>
    </row>
    <row r="159" spans="1:4" ht="15.75">
      <c r="A159" s="45"/>
      <c r="B159" s="18"/>
      <c r="C159" s="19"/>
      <c r="D159" s="54"/>
    </row>
    <row r="160" spans="1:4" ht="15.75">
      <c r="A160" s="45"/>
      <c r="B160" s="18"/>
      <c r="C160" s="19"/>
      <c r="D160" s="54"/>
    </row>
    <row r="161" spans="1:4" ht="15.75">
      <c r="A161" s="45"/>
      <c r="B161" s="18"/>
      <c r="C161" s="19"/>
      <c r="D161" s="54"/>
    </row>
    <row r="162" spans="1:4" ht="15.75">
      <c r="A162" s="45"/>
      <c r="B162" s="18"/>
      <c r="C162" s="19"/>
      <c r="D162" s="54"/>
    </row>
    <row r="163" spans="1:4" ht="15.75">
      <c r="A163" s="45"/>
      <c r="B163" s="18"/>
      <c r="C163" s="19"/>
      <c r="D163" s="54"/>
    </row>
    <row r="164" spans="1:4" ht="15.75">
      <c r="A164" s="45"/>
      <c r="B164" s="18"/>
      <c r="C164" s="19"/>
      <c r="D164" s="54"/>
    </row>
    <row r="165" spans="1:4" ht="15.75">
      <c r="A165" s="45"/>
      <c r="B165" s="18"/>
      <c r="C165" s="19"/>
      <c r="D165" s="54"/>
    </row>
    <row r="166" spans="1:4" ht="15.75">
      <c r="A166" s="45"/>
      <c r="B166" s="18"/>
      <c r="C166" s="19"/>
      <c r="D166" s="54"/>
    </row>
    <row r="167" spans="1:4" ht="15.75">
      <c r="A167" s="45"/>
      <c r="B167" s="18"/>
      <c r="C167" s="19"/>
      <c r="D167" s="54"/>
    </row>
    <row r="168" spans="1:4" ht="15.75">
      <c r="A168" s="45"/>
      <c r="B168" s="18"/>
      <c r="C168" s="19"/>
      <c r="D168" s="54"/>
    </row>
    <row r="169" spans="1:4" ht="15.75">
      <c r="A169" s="45"/>
      <c r="B169" s="18"/>
      <c r="C169" s="19"/>
      <c r="D169" s="54"/>
    </row>
    <row r="170" spans="1:4" ht="15.75">
      <c r="A170" s="45"/>
      <c r="B170" s="18"/>
      <c r="C170" s="19"/>
      <c r="D170" s="54"/>
    </row>
    <row r="171" spans="1:4" ht="15.75">
      <c r="A171" s="45"/>
      <c r="B171" s="18"/>
      <c r="C171" s="19"/>
      <c r="D171" s="54"/>
    </row>
    <row r="172" spans="1:4" ht="15.75">
      <c r="A172" s="45"/>
      <c r="B172" s="18"/>
      <c r="C172" s="19"/>
      <c r="D172" s="54"/>
    </row>
    <row r="173" spans="1:4" ht="15.75">
      <c r="A173" s="45"/>
      <c r="B173" s="18"/>
      <c r="C173" s="19"/>
      <c r="D173" s="54"/>
    </row>
    <row r="174" spans="1:4" ht="15.75">
      <c r="A174" s="45"/>
      <c r="B174" s="18"/>
      <c r="C174" s="19"/>
      <c r="D174" s="54"/>
    </row>
    <row r="175" spans="1:4" ht="15.75">
      <c r="A175" s="45"/>
      <c r="B175" s="18"/>
      <c r="C175" s="19"/>
      <c r="D175" s="54"/>
    </row>
    <row r="176" spans="1:4" ht="15.75">
      <c r="A176" s="45"/>
      <c r="B176" s="18"/>
      <c r="C176" s="19"/>
      <c r="D176" s="54"/>
    </row>
    <row r="177" spans="1:4" ht="15.75">
      <c r="A177" s="45"/>
      <c r="B177" s="18"/>
      <c r="C177" s="19"/>
      <c r="D177" s="54"/>
    </row>
    <row r="178" spans="1:4" ht="15.75">
      <c r="A178" s="45"/>
      <c r="B178" s="18"/>
      <c r="C178" s="19"/>
      <c r="D178" s="54"/>
    </row>
    <row r="179" spans="1:4" ht="15.75">
      <c r="A179" s="45"/>
      <c r="B179" s="18"/>
      <c r="C179" s="19"/>
      <c r="D179" s="54"/>
    </row>
    <row r="180" spans="1:4" ht="15.75">
      <c r="A180" s="45"/>
      <c r="B180" s="18"/>
      <c r="C180" s="19"/>
      <c r="D180" s="54"/>
    </row>
    <row r="181" spans="1:4" ht="15.75">
      <c r="A181" s="45"/>
      <c r="B181" s="18"/>
      <c r="C181" s="19"/>
      <c r="D181" s="54"/>
    </row>
    <row r="182" spans="1:4" ht="15.75">
      <c r="A182" s="45"/>
      <c r="B182" s="18"/>
      <c r="C182" s="19"/>
      <c r="D182" s="54"/>
    </row>
    <row r="183" spans="1:4" ht="15.75">
      <c r="A183" s="45"/>
      <c r="B183" s="18"/>
      <c r="C183" s="19"/>
      <c r="D183" s="54"/>
    </row>
    <row r="184" spans="1:4" ht="15.75">
      <c r="A184" s="45"/>
      <c r="B184" s="18"/>
      <c r="C184" s="19"/>
      <c r="D184" s="54"/>
    </row>
    <row r="185" spans="1:4" ht="15.75">
      <c r="A185" s="45"/>
      <c r="B185" s="18"/>
      <c r="C185" s="19"/>
      <c r="D185" s="54"/>
    </row>
    <row r="186" spans="1:4" ht="15.75">
      <c r="A186" s="45"/>
      <c r="B186" s="18"/>
      <c r="C186" s="19"/>
      <c r="D186" s="54"/>
    </row>
    <row r="187" spans="1:4" ht="15.75">
      <c r="A187" s="45"/>
      <c r="B187" s="18"/>
      <c r="C187" s="19"/>
      <c r="D187" s="54"/>
    </row>
    <row r="188" spans="1:4" ht="15.75">
      <c r="A188" s="45"/>
      <c r="B188" s="18"/>
      <c r="C188" s="19"/>
      <c r="D188" s="54"/>
    </row>
    <row r="189" spans="1:4" ht="15.75">
      <c r="A189" s="45"/>
      <c r="B189" s="18"/>
      <c r="C189" s="19"/>
      <c r="D189" s="54"/>
    </row>
    <row r="190" spans="1:4" ht="15.75">
      <c r="A190" s="45"/>
      <c r="B190" s="18"/>
      <c r="C190" s="19"/>
      <c r="D190" s="54"/>
    </row>
    <row r="191" spans="1:4" ht="15.75">
      <c r="A191" s="45"/>
      <c r="B191" s="18"/>
      <c r="C191" s="19"/>
      <c r="D191" s="54"/>
    </row>
    <row r="192" spans="1:4" ht="15.75">
      <c r="A192" s="45"/>
      <c r="B192" s="18"/>
      <c r="C192" s="19"/>
      <c r="D192" s="54"/>
    </row>
    <row r="193" spans="1:4" ht="15.75">
      <c r="A193" s="45"/>
      <c r="B193" s="18"/>
      <c r="C193" s="19"/>
      <c r="D193" s="54"/>
    </row>
    <row r="194" spans="1:4" ht="15.75">
      <c r="A194" s="45"/>
      <c r="B194" s="18"/>
      <c r="C194" s="19"/>
      <c r="D194" s="54"/>
    </row>
    <row r="195" spans="1:4" ht="15.75">
      <c r="A195" s="45"/>
      <c r="B195" s="18"/>
      <c r="C195" s="19"/>
      <c r="D195" s="54"/>
    </row>
    <row r="196" spans="1:4" ht="15.75">
      <c r="A196" s="45"/>
      <c r="B196" s="18"/>
      <c r="C196" s="19"/>
      <c r="D196" s="54"/>
    </row>
    <row r="197" spans="1:4" ht="15.75">
      <c r="A197" s="45"/>
      <c r="B197" s="18"/>
      <c r="C197" s="19"/>
      <c r="D197" s="54"/>
    </row>
    <row r="198" spans="1:4" ht="15.75">
      <c r="A198" s="45"/>
      <c r="B198" s="18"/>
      <c r="C198" s="19"/>
      <c r="D198" s="54"/>
    </row>
    <row r="199" spans="1:4" ht="15.75">
      <c r="A199" s="45"/>
      <c r="B199" s="18"/>
      <c r="C199" s="19"/>
      <c r="D199" s="54"/>
    </row>
    <row r="200" spans="1:4" ht="15.75">
      <c r="A200" s="45"/>
      <c r="B200" s="18"/>
      <c r="C200" s="19"/>
      <c r="D200" s="54"/>
    </row>
    <row r="201" spans="1:4" ht="15.75">
      <c r="A201" s="45"/>
      <c r="B201" s="18"/>
      <c r="C201" s="19"/>
      <c r="D201" s="54"/>
    </row>
    <row r="202" spans="1:4" ht="15.75">
      <c r="A202" s="45"/>
      <c r="B202" s="18"/>
      <c r="C202" s="19"/>
      <c r="D202" s="54"/>
    </row>
    <row r="203" spans="1:4" ht="15.75">
      <c r="A203" s="45"/>
      <c r="B203" s="18"/>
      <c r="C203" s="19"/>
      <c r="D203" s="54"/>
    </row>
    <row r="204" spans="1:4" ht="15.75">
      <c r="A204" s="45"/>
      <c r="B204" s="18"/>
      <c r="C204" s="19"/>
      <c r="D204" s="54"/>
    </row>
    <row r="205" spans="1:4" ht="15.75">
      <c r="A205" s="45"/>
      <c r="B205" s="18"/>
      <c r="C205" s="19"/>
      <c r="D205" s="54"/>
    </row>
    <row r="206" spans="1:4" ht="15.75">
      <c r="A206" s="45"/>
      <c r="B206" s="18"/>
      <c r="C206" s="19"/>
      <c r="D206" s="54"/>
    </row>
    <row r="207" spans="1:4" ht="15.75">
      <c r="A207" s="45"/>
      <c r="B207" s="18"/>
      <c r="C207" s="19"/>
      <c r="D207" s="54"/>
    </row>
    <row r="208" spans="1:4" ht="15.75">
      <c r="A208" s="45"/>
      <c r="B208" s="18"/>
      <c r="C208" s="19"/>
      <c r="D208" s="54"/>
    </row>
    <row r="209" spans="1:4" ht="15.75">
      <c r="A209" s="45"/>
      <c r="B209" s="18"/>
      <c r="C209" s="19"/>
      <c r="D209" s="54"/>
    </row>
    <row r="210" spans="1:4" ht="15.75">
      <c r="A210" s="45"/>
      <c r="B210" s="18"/>
      <c r="C210" s="19"/>
      <c r="D210" s="54"/>
    </row>
    <row r="211" spans="1:4" ht="15.75">
      <c r="A211" s="45"/>
      <c r="B211" s="18"/>
      <c r="C211" s="19"/>
      <c r="D211" s="54"/>
    </row>
    <row r="212" spans="1:4" ht="15.75">
      <c r="A212" s="45"/>
      <c r="B212" s="18"/>
      <c r="C212" s="19"/>
      <c r="D212" s="54"/>
    </row>
    <row r="213" spans="1:4" ht="15.75">
      <c r="A213" s="45"/>
      <c r="B213" s="18"/>
      <c r="C213" s="19"/>
      <c r="D213" s="54"/>
    </row>
    <row r="214" spans="1:4" ht="15.75">
      <c r="A214" s="45"/>
      <c r="B214" s="18"/>
      <c r="C214" s="19"/>
      <c r="D214" s="54"/>
    </row>
    <row r="215" spans="1:4" ht="15.75">
      <c r="A215" s="45"/>
      <c r="B215" s="18"/>
      <c r="C215" s="19"/>
      <c r="D215" s="54"/>
    </row>
    <row r="216" spans="1:4" ht="15.75">
      <c r="A216" s="45"/>
      <c r="B216" s="18"/>
      <c r="C216" s="19"/>
      <c r="D216" s="54"/>
    </row>
    <row r="217" spans="1:4" ht="15.75">
      <c r="A217" s="45"/>
      <c r="B217" s="18"/>
      <c r="C217" s="19"/>
      <c r="D217" s="54"/>
    </row>
    <row r="218" spans="1:4" ht="15.75">
      <c r="A218" s="45"/>
      <c r="B218" s="18"/>
      <c r="C218" s="19"/>
      <c r="D218" s="54"/>
    </row>
    <row r="219" spans="1:4" ht="15.75">
      <c r="A219" s="45"/>
      <c r="B219" s="18"/>
      <c r="C219" s="19"/>
      <c r="D219" s="54"/>
    </row>
    <row r="220" spans="1:4" ht="15.75">
      <c r="A220" s="45"/>
      <c r="B220" s="18"/>
      <c r="C220" s="19"/>
      <c r="D220" s="54"/>
    </row>
    <row r="221" spans="1:4" ht="15.75">
      <c r="A221" s="45"/>
      <c r="B221" s="18"/>
      <c r="C221" s="19"/>
      <c r="D221" s="54"/>
    </row>
    <row r="222" spans="1:4" ht="15.75">
      <c r="A222" s="45"/>
      <c r="B222" s="18"/>
      <c r="C222" s="19"/>
      <c r="D222" s="54"/>
    </row>
    <row r="223" spans="1:4" ht="15.75">
      <c r="A223" s="45"/>
      <c r="B223" s="18"/>
      <c r="C223" s="19"/>
      <c r="D223" s="54"/>
    </row>
    <row r="224" spans="1:4" ht="15.75">
      <c r="A224" s="45"/>
      <c r="B224" s="18"/>
      <c r="C224" s="19"/>
      <c r="D224" s="54"/>
    </row>
    <row r="225" spans="1:4" ht="15.75">
      <c r="A225" s="45"/>
      <c r="B225" s="18"/>
      <c r="C225" s="19"/>
      <c r="D225" s="54"/>
    </row>
    <row r="226" spans="1:4" ht="15.75">
      <c r="A226" s="45"/>
      <c r="B226" s="18"/>
      <c r="C226" s="19"/>
      <c r="D226" s="54"/>
    </row>
    <row r="227" spans="1:4" ht="15.75">
      <c r="A227" s="45"/>
      <c r="B227" s="18"/>
      <c r="C227" s="19"/>
      <c r="D227" s="54"/>
    </row>
    <row r="228" spans="1:4" ht="15.75">
      <c r="A228" s="45"/>
      <c r="B228" s="18"/>
      <c r="C228" s="19"/>
      <c r="D228" s="54"/>
    </row>
    <row r="229" spans="1:4" ht="15.75">
      <c r="A229" s="45"/>
      <c r="B229" s="18"/>
      <c r="C229" s="19"/>
      <c r="D229" s="54"/>
    </row>
    <row r="230" spans="1:4" ht="15.75">
      <c r="A230" s="45"/>
      <c r="B230" s="18"/>
      <c r="C230" s="19"/>
      <c r="D230" s="54"/>
    </row>
    <row r="231" spans="1:4" ht="15.75">
      <c r="A231" s="45"/>
      <c r="B231" s="18"/>
      <c r="C231" s="19"/>
      <c r="D231" s="54"/>
    </row>
    <row r="232" spans="1:4" ht="15.75">
      <c r="A232" s="45"/>
      <c r="B232" s="18"/>
      <c r="C232" s="19"/>
      <c r="D232" s="54"/>
    </row>
    <row r="233" spans="1:4" ht="15.75">
      <c r="A233" s="45"/>
      <c r="B233" s="18"/>
      <c r="C233" s="19"/>
      <c r="D233" s="54"/>
    </row>
    <row r="234" spans="1:4" ht="15.75">
      <c r="A234" s="45"/>
      <c r="B234" s="18"/>
      <c r="C234" s="19"/>
      <c r="D234" s="54"/>
    </row>
    <row r="235" spans="1:4" ht="15.75">
      <c r="A235" s="45"/>
      <c r="B235" s="18"/>
      <c r="C235" s="19"/>
      <c r="D235" s="54"/>
    </row>
    <row r="236" spans="1:4" ht="15.75">
      <c r="A236" s="45"/>
      <c r="B236" s="18"/>
      <c r="C236" s="19"/>
      <c r="D236" s="54"/>
    </row>
    <row r="237" spans="1:4" ht="15.75">
      <c r="A237" s="45"/>
      <c r="B237" s="18"/>
      <c r="C237" s="19"/>
      <c r="D237" s="54"/>
    </row>
    <row r="238" spans="1:4" ht="15.75">
      <c r="A238" s="45"/>
      <c r="B238" s="18"/>
      <c r="C238" s="19"/>
      <c r="D238" s="54"/>
    </row>
    <row r="239" spans="1:4" ht="15.75">
      <c r="A239" s="45"/>
      <c r="B239" s="18"/>
      <c r="C239" s="19"/>
      <c r="D239" s="54"/>
    </row>
    <row r="240" spans="1:4" ht="15.75">
      <c r="A240" s="45"/>
      <c r="B240" s="18"/>
      <c r="C240" s="19"/>
      <c r="D240" s="54"/>
    </row>
    <row r="241" spans="1:4" ht="15.75">
      <c r="A241" s="45"/>
      <c r="B241" s="18"/>
      <c r="C241" s="19"/>
      <c r="D241" s="54"/>
    </row>
    <row r="242" spans="1:4" ht="15.75">
      <c r="A242" s="45"/>
      <c r="B242" s="18"/>
      <c r="C242" s="19"/>
      <c r="D242" s="54"/>
    </row>
    <row r="243" spans="1:4" ht="15.75">
      <c r="A243" s="45"/>
      <c r="B243" s="18"/>
      <c r="C243" s="19"/>
      <c r="D243" s="54"/>
    </row>
    <row r="244" spans="1:4" ht="15.75">
      <c r="A244" s="45"/>
      <c r="B244" s="18"/>
      <c r="C244" s="19"/>
      <c r="D244" s="54"/>
    </row>
    <row r="245" spans="1:4" ht="15.75">
      <c r="A245" s="45"/>
      <c r="B245" s="18"/>
      <c r="C245" s="19"/>
      <c r="D245" s="54"/>
    </row>
    <row r="246" spans="1:4" ht="15.75">
      <c r="A246" s="45"/>
      <c r="B246" s="18"/>
      <c r="C246" s="19"/>
      <c r="D246" s="54"/>
    </row>
    <row r="247" spans="1:4" ht="15.75">
      <c r="A247" s="45"/>
      <c r="B247" s="18"/>
      <c r="C247" s="19"/>
      <c r="D247" s="54"/>
    </row>
    <row r="248" spans="1:4" ht="15.75">
      <c r="A248" s="45"/>
      <c r="B248" s="18"/>
      <c r="C248" s="19"/>
      <c r="D248" s="54"/>
    </row>
    <row r="249" spans="1:4" ht="15.75">
      <c r="A249" s="45"/>
      <c r="B249" s="18"/>
      <c r="C249" s="19"/>
      <c r="D249" s="54"/>
    </row>
    <row r="250" spans="1:4" ht="15.75">
      <c r="A250" s="45"/>
      <c r="B250" s="18"/>
      <c r="C250" s="19"/>
      <c r="D250" s="54"/>
    </row>
    <row r="251" spans="1:4" ht="15.75">
      <c r="A251" s="45"/>
      <c r="B251" s="18"/>
      <c r="C251" s="19"/>
      <c r="D251" s="54"/>
    </row>
    <row r="252" spans="1:4" ht="15.75">
      <c r="A252" s="45"/>
      <c r="B252" s="18"/>
      <c r="C252" s="19"/>
      <c r="D252" s="54"/>
    </row>
    <row r="253" spans="1:4" ht="15.75">
      <c r="A253" s="45"/>
      <c r="B253" s="18"/>
      <c r="C253" s="19"/>
      <c r="D253" s="54"/>
    </row>
    <row r="254" spans="1:4" ht="15.75">
      <c r="A254" s="45"/>
      <c r="B254" s="18"/>
      <c r="C254" s="19"/>
      <c r="D254" s="54"/>
    </row>
    <row r="255" spans="1:4" ht="15.75">
      <c r="A255" s="45"/>
      <c r="B255" s="18"/>
      <c r="C255" s="19"/>
      <c r="D255" s="54"/>
    </row>
    <row r="256" spans="1:4" ht="15.75">
      <c r="A256" s="45"/>
      <c r="B256" s="18"/>
      <c r="C256" s="19"/>
      <c r="D256" s="54"/>
    </row>
    <row r="257" spans="1:4" ht="15.75">
      <c r="A257" s="45"/>
      <c r="B257" s="18"/>
      <c r="C257" s="19"/>
      <c r="D257" s="54"/>
    </row>
    <row r="258" spans="1:4" ht="15.75">
      <c r="A258" s="45"/>
      <c r="B258" s="18"/>
      <c r="C258" s="19"/>
      <c r="D258" s="54"/>
    </row>
    <row r="259" spans="1:4" ht="15.75">
      <c r="A259" s="45"/>
      <c r="B259" s="18"/>
      <c r="C259" s="19"/>
      <c r="D259" s="54"/>
    </row>
    <row r="260" spans="1:4" ht="15.75">
      <c r="A260" s="45"/>
      <c r="B260" s="18"/>
      <c r="C260" s="19"/>
      <c r="D260" s="54"/>
    </row>
    <row r="261" spans="1:4" ht="15.75">
      <c r="A261" s="45"/>
      <c r="B261" s="18"/>
      <c r="C261" s="19"/>
      <c r="D261" s="54"/>
    </row>
    <row r="262" spans="1:4" ht="15.75">
      <c r="A262" s="45"/>
      <c r="B262" s="18"/>
      <c r="C262" s="19"/>
      <c r="D262" s="54"/>
    </row>
    <row r="263" spans="1:4" ht="15.75">
      <c r="A263" s="45"/>
      <c r="B263" s="18"/>
      <c r="C263" s="19"/>
      <c r="D263" s="54"/>
    </row>
    <row r="264" spans="1:4" ht="15.75">
      <c r="A264" s="45"/>
      <c r="B264" s="18"/>
      <c r="C264" s="19"/>
      <c r="D264" s="54"/>
    </row>
    <row r="265" spans="1:4" ht="15.75">
      <c r="A265" s="45"/>
      <c r="B265" s="18"/>
      <c r="C265" s="19"/>
      <c r="D265" s="54"/>
    </row>
    <row r="266" spans="1:4" ht="15.75">
      <c r="A266" s="45"/>
      <c r="B266" s="18"/>
      <c r="C266" s="19"/>
      <c r="D266" s="54"/>
    </row>
    <row r="267" spans="1:4" ht="15.75">
      <c r="A267" s="45"/>
      <c r="B267" s="18"/>
      <c r="C267" s="19"/>
      <c r="D267" s="54"/>
    </row>
    <row r="268" spans="1:4" ht="15.75">
      <c r="A268" s="45"/>
      <c r="B268" s="18"/>
      <c r="C268" s="19"/>
      <c r="D268" s="54"/>
    </row>
    <row r="269" spans="1:4" ht="15.75">
      <c r="A269" s="45"/>
      <c r="B269" s="18"/>
      <c r="C269" s="19"/>
      <c r="D269" s="54"/>
    </row>
    <row r="270" spans="1:4" ht="15.75">
      <c r="A270" s="45"/>
      <c r="B270" s="18"/>
      <c r="C270" s="19"/>
      <c r="D270" s="54"/>
    </row>
    <row r="271" spans="1:4" ht="15.75">
      <c r="A271" s="45"/>
      <c r="B271" s="18"/>
      <c r="C271" s="19"/>
      <c r="D271" s="54"/>
    </row>
    <row r="272" spans="1:4" ht="15.75">
      <c r="A272" s="45"/>
      <c r="B272" s="18"/>
      <c r="C272" s="19"/>
      <c r="D272" s="54"/>
    </row>
    <row r="273" spans="1:4" ht="15.75">
      <c r="A273" s="45"/>
      <c r="B273" s="18"/>
      <c r="C273" s="19"/>
      <c r="D273" s="54"/>
    </row>
    <row r="274" spans="1:4" ht="15.75">
      <c r="A274" s="45"/>
      <c r="B274" s="18"/>
      <c r="C274" s="19"/>
      <c r="D274" s="54"/>
    </row>
    <row r="275" spans="1:4" ht="15.75">
      <c r="A275" s="45"/>
      <c r="B275" s="18"/>
      <c r="C275" s="19"/>
      <c r="D275" s="54"/>
    </row>
    <row r="276" spans="1:4" ht="15.75">
      <c r="A276" s="45"/>
      <c r="B276" s="18"/>
      <c r="C276" s="19"/>
      <c r="D276" s="54"/>
    </row>
    <row r="277" spans="1:4" ht="15.75">
      <c r="A277" s="45"/>
      <c r="B277" s="18"/>
      <c r="C277" s="19"/>
      <c r="D277" s="54"/>
    </row>
    <row r="278" spans="1:4" ht="15.75">
      <c r="A278" s="45"/>
      <c r="B278" s="18"/>
      <c r="C278" s="19"/>
      <c r="D278" s="54"/>
    </row>
    <row r="279" spans="1:4" ht="15.75">
      <c r="A279" s="45"/>
      <c r="B279" s="18"/>
      <c r="C279" s="19"/>
      <c r="D279" s="54"/>
    </row>
    <row r="280" spans="1:4" ht="15.75">
      <c r="A280" s="45"/>
      <c r="B280" s="18"/>
      <c r="C280" s="19"/>
      <c r="D280" s="54"/>
    </row>
    <row r="281" spans="1:4" ht="15.75">
      <c r="A281" s="45"/>
      <c r="B281" s="18"/>
      <c r="C281" s="19"/>
      <c r="D281" s="54"/>
    </row>
    <row r="282" spans="1:4" ht="15.75">
      <c r="A282" s="45"/>
      <c r="B282" s="18"/>
      <c r="C282" s="19"/>
      <c r="D282" s="54"/>
    </row>
    <row r="283" spans="1:4" ht="15.75">
      <c r="A283" s="45"/>
      <c r="B283" s="18"/>
      <c r="C283" s="19"/>
      <c r="D283" s="54"/>
    </row>
    <row r="284" spans="1:4" ht="15.75">
      <c r="A284" s="45"/>
      <c r="B284" s="18"/>
      <c r="C284" s="19"/>
      <c r="D284" s="54"/>
    </row>
    <row r="285" spans="1:4" ht="15.75">
      <c r="A285" s="45"/>
      <c r="B285" s="18"/>
      <c r="C285" s="19"/>
      <c r="D285" s="54"/>
    </row>
    <row r="286" spans="1:4" ht="15.75">
      <c r="A286" s="45"/>
      <c r="B286" s="18"/>
      <c r="C286" s="19"/>
      <c r="D286" s="54"/>
    </row>
    <row r="287" spans="1:4" ht="15.75">
      <c r="A287" s="45"/>
      <c r="B287" s="18"/>
      <c r="C287" s="19"/>
      <c r="D287" s="54"/>
    </row>
    <row r="288" spans="1:4" ht="15.75">
      <c r="A288" s="45"/>
      <c r="B288" s="18"/>
      <c r="C288" s="19"/>
      <c r="D288" s="54"/>
    </row>
    <row r="289" spans="1:4" ht="15.75">
      <c r="A289" s="45"/>
      <c r="B289" s="18"/>
      <c r="C289" s="19"/>
      <c r="D289" s="54"/>
    </row>
    <row r="290" spans="1:4" ht="15.75">
      <c r="A290" s="45"/>
      <c r="B290" s="18"/>
      <c r="C290" s="19"/>
      <c r="D290" s="54"/>
    </row>
    <row r="291" spans="1:4" ht="15.75">
      <c r="A291" s="45"/>
      <c r="B291" s="18"/>
      <c r="C291" s="19"/>
      <c r="D291" s="54"/>
    </row>
    <row r="292" spans="1:4" ht="15.75">
      <c r="A292" s="45"/>
      <c r="B292" s="18"/>
      <c r="C292" s="19"/>
      <c r="D292" s="54"/>
    </row>
    <row r="293" spans="1:4" ht="15.75">
      <c r="A293" s="45"/>
      <c r="B293" s="18"/>
      <c r="C293" s="19"/>
      <c r="D293" s="54"/>
    </row>
    <row r="294" spans="1:4" ht="15.75">
      <c r="A294" s="45"/>
      <c r="B294" s="18"/>
      <c r="C294" s="19"/>
      <c r="D294" s="54"/>
    </row>
    <row r="295" spans="1:4" ht="15.75">
      <c r="A295" s="45"/>
      <c r="B295" s="18"/>
      <c r="C295" s="19"/>
      <c r="D295" s="54"/>
    </row>
    <row r="296" spans="1:4" ht="15.75">
      <c r="A296" s="45"/>
      <c r="B296" s="18"/>
      <c r="C296" s="19"/>
      <c r="D296" s="54"/>
    </row>
    <row r="297" spans="1:4" ht="15.75">
      <c r="A297" s="45"/>
      <c r="B297" s="18"/>
      <c r="C297" s="19"/>
      <c r="D297" s="54"/>
    </row>
    <row r="298" spans="1:4" ht="15.75">
      <c r="A298" s="45"/>
      <c r="B298" s="18"/>
      <c r="C298" s="19"/>
      <c r="D298" s="54"/>
    </row>
    <row r="299" spans="1:4" ht="15.75">
      <c r="A299" s="45"/>
      <c r="B299" s="18"/>
      <c r="C299" s="19"/>
      <c r="D299" s="54"/>
    </row>
    <row r="300" spans="1:4" ht="15.75">
      <c r="A300" s="45"/>
      <c r="B300" s="18"/>
      <c r="C300" s="19"/>
      <c r="D300" s="54"/>
    </row>
    <row r="301" spans="1:4" ht="15.75">
      <c r="A301" s="45"/>
      <c r="B301" s="18"/>
      <c r="C301" s="19"/>
      <c r="D301" s="54"/>
    </row>
    <row r="302" spans="1:4" ht="15.75">
      <c r="A302" s="45"/>
      <c r="B302" s="18"/>
      <c r="C302" s="19"/>
      <c r="D302" s="54"/>
    </row>
    <row r="303" spans="1:4" ht="15.75">
      <c r="A303" s="45"/>
      <c r="B303" s="18"/>
      <c r="C303" s="19"/>
      <c r="D303" s="54"/>
    </row>
    <row r="304" spans="1:4" ht="15.75">
      <c r="A304" s="45"/>
      <c r="B304" s="18"/>
      <c r="C304" s="19"/>
      <c r="D304" s="54"/>
    </row>
    <row r="305" spans="1:4" ht="15.75">
      <c r="A305" s="45"/>
      <c r="B305" s="18"/>
      <c r="C305" s="19"/>
      <c r="D305" s="54"/>
    </row>
    <row r="306" spans="1:4" ht="15.75">
      <c r="A306" s="45"/>
      <c r="B306" s="18"/>
      <c r="C306" s="19"/>
      <c r="D306" s="54"/>
    </row>
    <row r="307" spans="1:4" ht="15.75">
      <c r="A307" s="45"/>
      <c r="B307" s="18"/>
      <c r="C307" s="19"/>
      <c r="D307" s="54"/>
    </row>
    <row r="308" spans="1:4" ht="15.75">
      <c r="A308" s="45"/>
      <c r="B308" s="18"/>
      <c r="C308" s="19"/>
      <c r="D308" s="54"/>
    </row>
    <row r="309" spans="1:4" ht="15.75">
      <c r="A309" s="45"/>
      <c r="B309" s="18"/>
      <c r="C309" s="19"/>
      <c r="D309" s="54"/>
    </row>
    <row r="310" spans="1:4" ht="15.75">
      <c r="A310" s="45"/>
      <c r="B310" s="18"/>
      <c r="C310" s="19"/>
      <c r="D310" s="54"/>
    </row>
    <row r="311" spans="1:4" ht="15.75">
      <c r="A311" s="45"/>
      <c r="B311" s="18"/>
      <c r="C311" s="19"/>
      <c r="D311" s="54"/>
    </row>
    <row r="312" spans="1:4" ht="15.75">
      <c r="A312" s="45"/>
      <c r="B312" s="18"/>
      <c r="C312" s="19"/>
      <c r="D312" s="54"/>
    </row>
    <row r="313" spans="1:4" ht="15.75">
      <c r="A313" s="45"/>
      <c r="B313" s="18"/>
      <c r="C313" s="19"/>
      <c r="D313" s="54"/>
    </row>
    <row r="314" spans="1:4" ht="15.75">
      <c r="A314" s="45"/>
      <c r="B314" s="18"/>
      <c r="C314" s="19"/>
      <c r="D314" s="54"/>
    </row>
    <row r="315" spans="1:4" ht="15.75">
      <c r="A315" s="45"/>
      <c r="B315" s="18"/>
      <c r="C315" s="19"/>
      <c r="D315" s="54"/>
    </row>
    <row r="316" spans="1:4" ht="15.75">
      <c r="A316" s="45"/>
      <c r="B316" s="18"/>
      <c r="C316" s="19"/>
      <c r="D316" s="54"/>
    </row>
    <row r="317" spans="1:4" ht="15.75">
      <c r="A317" s="45"/>
      <c r="B317" s="18"/>
      <c r="C317" s="19"/>
      <c r="D317" s="54"/>
    </row>
    <row r="318" spans="1:4" ht="15.75">
      <c r="A318" s="45"/>
      <c r="B318" s="18"/>
      <c r="C318" s="19"/>
      <c r="D318" s="54"/>
    </row>
    <row r="319" spans="1:4" ht="15.75">
      <c r="A319" s="45"/>
      <c r="B319" s="18"/>
      <c r="C319" s="19"/>
      <c r="D319" s="54"/>
    </row>
    <row r="320" spans="1:4" ht="15.75">
      <c r="A320" s="45"/>
      <c r="B320" s="18"/>
      <c r="C320" s="19"/>
      <c r="D320" s="54"/>
    </row>
    <row r="321" spans="1:4" ht="15.75">
      <c r="A321" s="45"/>
      <c r="B321" s="18"/>
      <c r="C321" s="19"/>
      <c r="D321" s="54"/>
    </row>
    <row r="322" spans="1:4" ht="15.75">
      <c r="A322" s="45"/>
      <c r="B322" s="18"/>
      <c r="C322" s="19"/>
      <c r="D322" s="54"/>
    </row>
    <row r="323" spans="1:4" ht="15.75">
      <c r="A323" s="45"/>
      <c r="B323" s="18"/>
      <c r="C323" s="19"/>
      <c r="D323" s="54"/>
    </row>
    <row r="324" spans="1:4" ht="15.75">
      <c r="A324" s="45"/>
      <c r="B324" s="18"/>
      <c r="C324" s="19"/>
      <c r="D324" s="54"/>
    </row>
    <row r="325" spans="1:4" ht="15.75">
      <c r="A325" s="45"/>
      <c r="B325" s="18"/>
      <c r="C325" s="19"/>
      <c r="D325" s="54"/>
    </row>
    <row r="326" spans="1:4" ht="15.75">
      <c r="A326" s="45"/>
      <c r="B326" s="18"/>
      <c r="C326" s="19"/>
      <c r="D326" s="54"/>
    </row>
    <row r="327" spans="1:4" ht="15.75">
      <c r="A327" s="45"/>
      <c r="B327" s="18"/>
      <c r="C327" s="19"/>
      <c r="D327" s="54"/>
    </row>
    <row r="328" spans="1:4" ht="15.75">
      <c r="A328" s="45"/>
      <c r="B328" s="18"/>
      <c r="C328" s="19"/>
      <c r="D328" s="54"/>
    </row>
    <row r="329" spans="1:4" ht="15.75">
      <c r="A329" s="45"/>
      <c r="B329" s="18"/>
      <c r="C329" s="19"/>
      <c r="D329" s="54"/>
    </row>
    <row r="330" spans="1:4" ht="15.75">
      <c r="A330" s="45"/>
      <c r="B330" s="18"/>
      <c r="C330" s="19"/>
      <c r="D330" s="54"/>
    </row>
    <row r="331" spans="1:4" ht="15.75">
      <c r="A331" s="45"/>
      <c r="B331" s="18"/>
      <c r="C331" s="19"/>
      <c r="D331" s="54"/>
    </row>
    <row r="332" spans="1:4" ht="15.75">
      <c r="A332" s="45"/>
      <c r="B332" s="18"/>
      <c r="C332" s="19"/>
      <c r="D332" s="54"/>
    </row>
    <row r="333" spans="1:4" ht="15.75">
      <c r="A333" s="45"/>
      <c r="B333" s="18"/>
      <c r="C333" s="19"/>
      <c r="D333" s="54"/>
    </row>
    <row r="334" spans="1:4" ht="15.75">
      <c r="A334" s="45"/>
      <c r="B334" s="18"/>
      <c r="C334" s="19"/>
      <c r="D334" s="54"/>
    </row>
    <row r="335" spans="1:4" ht="15.75">
      <c r="A335" s="45"/>
      <c r="B335" s="18"/>
      <c r="C335" s="19"/>
      <c r="D335" s="54"/>
    </row>
    <row r="336" spans="1:4" ht="15.75">
      <c r="A336" s="45"/>
      <c r="B336" s="18"/>
      <c r="C336" s="19"/>
      <c r="D336" s="54"/>
    </row>
    <row r="337" spans="1:4" ht="15.75">
      <c r="A337" s="45"/>
      <c r="B337" s="18"/>
      <c r="C337" s="19"/>
      <c r="D337" s="54"/>
    </row>
    <row r="338" spans="1:4" ht="15.75">
      <c r="A338" s="45"/>
      <c r="B338" s="18"/>
      <c r="C338" s="19"/>
      <c r="D338" s="54"/>
    </row>
    <row r="339" spans="1:4" ht="15.75">
      <c r="A339" s="45"/>
      <c r="B339" s="18"/>
      <c r="C339" s="19"/>
      <c r="D339" s="54"/>
    </row>
    <row r="340" spans="1:4" ht="15.75">
      <c r="A340" s="45"/>
      <c r="B340" s="18"/>
      <c r="C340" s="19"/>
      <c r="D340" s="54"/>
    </row>
    <row r="341" spans="1:4" ht="15.75">
      <c r="A341" s="45"/>
      <c r="B341" s="18"/>
      <c r="C341" s="19"/>
      <c r="D341" s="54"/>
    </row>
    <row r="342" spans="1:4" ht="15.75">
      <c r="A342" s="45"/>
      <c r="B342" s="18"/>
      <c r="C342" s="19"/>
      <c r="D342" s="54"/>
    </row>
    <row r="343" spans="1:4" ht="15.75">
      <c r="A343" s="45"/>
      <c r="B343" s="18"/>
      <c r="C343" s="19"/>
      <c r="D343" s="54"/>
    </row>
    <row r="344" spans="1:4" ht="15.75">
      <c r="A344" s="45"/>
      <c r="B344" s="18"/>
      <c r="C344" s="19"/>
      <c r="D344" s="54"/>
    </row>
    <row r="345" spans="1:4" ht="15.75">
      <c r="A345" s="45"/>
      <c r="B345" s="18"/>
      <c r="C345" s="19"/>
      <c r="D345" s="54"/>
    </row>
    <row r="346" spans="1:4" ht="15.75">
      <c r="A346" s="45"/>
      <c r="B346" s="18"/>
      <c r="C346" s="19"/>
      <c r="D346" s="54"/>
    </row>
    <row r="347" spans="1:4" ht="15.75">
      <c r="A347" s="45"/>
      <c r="B347" s="18"/>
      <c r="C347" s="19"/>
      <c r="D347" s="54"/>
    </row>
    <row r="348" spans="1:4" ht="15.75">
      <c r="A348" s="45"/>
      <c r="B348" s="18"/>
      <c r="C348" s="19"/>
      <c r="D348" s="54"/>
    </row>
    <row r="349" spans="1:4" ht="15.75">
      <c r="A349" s="45"/>
      <c r="B349" s="18"/>
      <c r="C349" s="19"/>
      <c r="D349" s="54"/>
    </row>
    <row r="350" spans="1:4" ht="15.75">
      <c r="A350" s="45"/>
      <c r="B350" s="18"/>
      <c r="C350" s="19"/>
      <c r="D350" s="54"/>
    </row>
    <row r="351" spans="1:4" ht="15.75">
      <c r="A351" s="45"/>
      <c r="B351" s="18"/>
      <c r="C351" s="19"/>
      <c r="D351" s="54"/>
    </row>
    <row r="352" spans="1:4" ht="15.75">
      <c r="A352" s="45"/>
      <c r="B352" s="18"/>
      <c r="C352" s="19"/>
      <c r="D352" s="54"/>
    </row>
    <row r="353" spans="1:4" ht="15.75">
      <c r="A353" s="45"/>
      <c r="B353" s="18"/>
      <c r="C353" s="19"/>
      <c r="D353" s="54"/>
    </row>
    <row r="354" spans="1:4" ht="15.75">
      <c r="A354" s="45"/>
      <c r="B354" s="18"/>
      <c r="C354" s="19"/>
      <c r="D354" s="54"/>
    </row>
    <row r="355" spans="1:4" ht="15.75">
      <c r="A355" s="45"/>
      <c r="B355" s="18"/>
      <c r="C355" s="19"/>
      <c r="D355" s="54"/>
    </row>
    <row r="356" spans="1:4" ht="15.75">
      <c r="A356" s="45"/>
      <c r="B356" s="18"/>
      <c r="C356" s="19"/>
      <c r="D356" s="54"/>
    </row>
    <row r="357" spans="1:4" ht="15.75">
      <c r="A357" s="45"/>
      <c r="B357" s="18"/>
      <c r="C357" s="19"/>
      <c r="D357" s="54"/>
    </row>
    <row r="358" spans="1:4" ht="15.75">
      <c r="A358" s="45"/>
      <c r="B358" s="18"/>
      <c r="C358" s="19"/>
      <c r="D358" s="54"/>
    </row>
    <row r="359" spans="1:4" ht="15.75">
      <c r="A359" s="45"/>
      <c r="B359" s="18"/>
      <c r="C359" s="19"/>
      <c r="D359" s="54"/>
    </row>
    <row r="360" spans="1:4" ht="15.75">
      <c r="A360" s="45"/>
      <c r="B360" s="18"/>
      <c r="C360" s="19"/>
      <c r="D360" s="54"/>
    </row>
    <row r="361" spans="1:4" ht="15.75">
      <c r="A361" s="45"/>
      <c r="B361" s="18"/>
      <c r="C361" s="19"/>
      <c r="D361" s="54"/>
    </row>
    <row r="362" spans="1:4" ht="15.75">
      <c r="A362" s="45"/>
      <c r="B362" s="18"/>
      <c r="C362" s="19"/>
      <c r="D362" s="54"/>
    </row>
    <row r="363" spans="1:4" ht="15.75">
      <c r="A363" s="45"/>
      <c r="B363" s="18"/>
      <c r="C363" s="19"/>
      <c r="D363" s="54"/>
    </row>
    <row r="364" spans="1:4" ht="15.75">
      <c r="A364" s="45"/>
      <c r="B364" s="18"/>
      <c r="C364" s="19"/>
      <c r="D364" s="54"/>
    </row>
    <row r="365" spans="1:4" ht="15.75">
      <c r="A365" s="45"/>
      <c r="B365" s="18"/>
      <c r="C365" s="19"/>
      <c r="D365" s="54"/>
    </row>
    <row r="366" spans="1:4" ht="15.75">
      <c r="A366" s="45"/>
      <c r="B366" s="18"/>
      <c r="C366" s="19"/>
      <c r="D366" s="54"/>
    </row>
    <row r="367" spans="1:4" ht="15.75">
      <c r="A367" s="45"/>
      <c r="B367" s="18"/>
      <c r="C367" s="19"/>
      <c r="D367" s="54"/>
    </row>
    <row r="368" spans="1:4" ht="15.75">
      <c r="A368" s="45"/>
      <c r="B368" s="18"/>
      <c r="C368" s="19"/>
      <c r="D368" s="54"/>
    </row>
    <row r="369" spans="1:4" ht="15.75">
      <c r="A369" s="45"/>
      <c r="B369" s="18"/>
      <c r="C369" s="19"/>
      <c r="D369" s="54"/>
    </row>
    <row r="370" spans="1:4" ht="15.75">
      <c r="A370" s="45"/>
      <c r="B370" s="18"/>
      <c r="C370" s="19"/>
      <c r="D370" s="54"/>
    </row>
    <row r="371" spans="1:4" ht="15.75">
      <c r="A371" s="45"/>
      <c r="B371" s="18"/>
      <c r="C371" s="19"/>
      <c r="D371" s="54"/>
    </row>
    <row r="372" spans="1:4" ht="15.75">
      <c r="A372" s="45"/>
      <c r="B372" s="18"/>
      <c r="C372" s="19"/>
      <c r="D372" s="54"/>
    </row>
    <row r="373" spans="1:4" ht="15.75">
      <c r="A373" s="45"/>
      <c r="B373" s="18"/>
      <c r="C373" s="19"/>
      <c r="D373" s="54"/>
    </row>
    <row r="374" spans="1:4" ht="15.75">
      <c r="A374" s="45"/>
      <c r="B374" s="18"/>
      <c r="C374" s="19"/>
      <c r="D374" s="54"/>
    </row>
    <row r="375" spans="1:4" ht="15.75">
      <c r="A375" s="45"/>
      <c r="B375" s="18"/>
      <c r="C375" s="19"/>
      <c r="D375" s="54"/>
    </row>
    <row r="376" spans="1:4" ht="15.75">
      <c r="A376" s="45"/>
      <c r="B376" s="18"/>
      <c r="C376" s="19"/>
      <c r="D376" s="54"/>
    </row>
    <row r="377" spans="1:4" ht="15.75">
      <c r="A377" s="45"/>
      <c r="B377" s="18"/>
      <c r="C377" s="19"/>
      <c r="D377" s="54"/>
    </row>
    <row r="378" spans="1:4" ht="15.75">
      <c r="A378" s="45"/>
      <c r="B378" s="18"/>
      <c r="C378" s="19"/>
      <c r="D378" s="54"/>
    </row>
    <row r="379" spans="1:4" ht="15.75">
      <c r="A379" s="45"/>
      <c r="B379" s="18"/>
      <c r="C379" s="19"/>
      <c r="D379" s="54"/>
    </row>
    <row r="380" spans="1:4" ht="15.75">
      <c r="A380" s="45"/>
      <c r="B380" s="18"/>
      <c r="C380" s="19"/>
      <c r="D380" s="54"/>
    </row>
    <row r="381" spans="1:4" ht="15.75">
      <c r="A381" s="45"/>
      <c r="B381" s="18"/>
      <c r="C381" s="19"/>
      <c r="D381" s="54"/>
    </row>
    <row r="382" spans="1:4" ht="15.75">
      <c r="A382" s="45"/>
      <c r="B382" s="18"/>
      <c r="C382" s="19"/>
      <c r="D382" s="54"/>
    </row>
    <row r="383" spans="1:4" ht="15.75">
      <c r="A383" s="45"/>
      <c r="B383" s="18"/>
      <c r="C383" s="19"/>
      <c r="D383" s="54"/>
    </row>
    <row r="384" spans="1:4" ht="15.75">
      <c r="A384" s="45"/>
      <c r="B384" s="18"/>
      <c r="C384" s="19"/>
      <c r="D384" s="54"/>
    </row>
    <row r="385" spans="1:4" ht="15.75">
      <c r="A385" s="45"/>
      <c r="B385" s="18"/>
      <c r="C385" s="19"/>
      <c r="D385" s="54"/>
    </row>
    <row r="386" spans="1:4" ht="15.75">
      <c r="A386" s="45"/>
      <c r="B386" s="18"/>
      <c r="C386" s="19"/>
      <c r="D386" s="54"/>
    </row>
    <row r="387" spans="1:4" ht="15.75">
      <c r="A387" s="45"/>
      <c r="B387" s="18"/>
      <c r="C387" s="19"/>
      <c r="D387" s="54"/>
    </row>
    <row r="388" spans="1:4" ht="15.75">
      <c r="A388" s="45"/>
      <c r="B388" s="18"/>
      <c r="C388" s="19"/>
      <c r="D388" s="54"/>
    </row>
    <row r="389" spans="1:4" ht="15.75">
      <c r="A389" s="45"/>
      <c r="B389" s="18"/>
      <c r="C389" s="19"/>
      <c r="D389" s="54"/>
    </row>
    <row r="390" spans="1:4" ht="15.75">
      <c r="A390" s="45"/>
      <c r="B390" s="18"/>
      <c r="C390" s="19"/>
      <c r="D390" s="54"/>
    </row>
    <row r="391" spans="1:4" ht="15.75">
      <c r="A391" s="45"/>
      <c r="B391" s="18"/>
      <c r="C391" s="19"/>
      <c r="D391" s="54"/>
    </row>
    <row r="392" spans="1:4" ht="15.75">
      <c r="A392" s="45"/>
      <c r="B392" s="18"/>
      <c r="C392" s="19"/>
      <c r="D392" s="54"/>
    </row>
    <row r="393" spans="1:4" ht="15.75">
      <c r="A393" s="45"/>
      <c r="B393" s="18"/>
      <c r="C393" s="19"/>
      <c r="D393" s="54"/>
    </row>
    <row r="394" spans="1:4" ht="15.75">
      <c r="A394" s="45"/>
      <c r="B394" s="18"/>
      <c r="C394" s="19"/>
      <c r="D394" s="54"/>
    </row>
    <row r="395" spans="1:4" ht="15.75">
      <c r="A395" s="45"/>
      <c r="B395" s="18"/>
      <c r="C395" s="19"/>
      <c r="D395" s="54"/>
    </row>
    <row r="396" spans="1:4" ht="15.75">
      <c r="A396" s="45"/>
      <c r="B396" s="18"/>
      <c r="C396" s="19"/>
      <c r="D396" s="54"/>
    </row>
    <row r="397" spans="1:4" ht="15.75">
      <c r="A397" s="45"/>
      <c r="B397" s="18"/>
      <c r="C397" s="19"/>
      <c r="D397" s="54"/>
    </row>
    <row r="398" spans="1:4" ht="15.75">
      <c r="A398" s="45"/>
      <c r="B398" s="18"/>
      <c r="C398" s="19"/>
      <c r="D398" s="54"/>
    </row>
    <row r="399" spans="1:4" ht="15.75">
      <c r="A399" s="45"/>
      <c r="B399" s="18"/>
      <c r="C399" s="19"/>
      <c r="D399" s="54"/>
    </row>
    <row r="400" spans="1:4" ht="15.75">
      <c r="A400" s="45"/>
      <c r="B400" s="18"/>
      <c r="C400" s="19"/>
      <c r="D400" s="54"/>
    </row>
    <row r="401" spans="1:4" ht="15.75">
      <c r="A401" s="45"/>
      <c r="B401" s="18"/>
      <c r="C401" s="19"/>
      <c r="D401" s="54"/>
    </row>
    <row r="402" spans="1:4" ht="15.75">
      <c r="A402" s="45"/>
      <c r="B402" s="18"/>
      <c r="C402" s="19"/>
      <c r="D402" s="54"/>
    </row>
    <row r="403" spans="1:4" ht="15.75">
      <c r="A403" s="45"/>
      <c r="B403" s="18"/>
      <c r="C403" s="19"/>
      <c r="D403" s="54"/>
    </row>
    <row r="404" spans="1:4" ht="15.75">
      <c r="A404" s="45"/>
      <c r="B404" s="18"/>
      <c r="C404" s="19"/>
      <c r="D404" s="54"/>
    </row>
    <row r="405" spans="1:4" ht="15.75">
      <c r="A405" s="45"/>
      <c r="B405" s="18"/>
      <c r="C405" s="19"/>
      <c r="D405" s="54"/>
    </row>
    <row r="406" spans="1:4" ht="15.75">
      <c r="A406" s="45"/>
      <c r="B406" s="18"/>
      <c r="C406" s="19"/>
      <c r="D406" s="54"/>
    </row>
    <row r="407" spans="1:4" ht="15.75">
      <c r="A407" s="45"/>
      <c r="B407" s="18"/>
      <c r="C407" s="19"/>
      <c r="D407" s="54"/>
    </row>
    <row r="408" spans="1:4" ht="15.75">
      <c r="A408" s="45"/>
      <c r="B408" s="18"/>
      <c r="C408" s="19"/>
      <c r="D408" s="54"/>
    </row>
    <row r="409" spans="1:4" ht="15.75">
      <c r="A409" s="45"/>
      <c r="B409" s="18"/>
      <c r="C409" s="19"/>
      <c r="D409" s="54"/>
    </row>
    <row r="410" spans="1:4" ht="15.75">
      <c r="A410" s="45"/>
      <c r="B410" s="18"/>
      <c r="C410" s="19"/>
      <c r="D410" s="54"/>
    </row>
    <row r="411" spans="1:4" ht="15.75">
      <c r="A411" s="45"/>
      <c r="B411" s="18"/>
      <c r="C411" s="19"/>
      <c r="D411" s="54"/>
    </row>
    <row r="412" spans="1:4" ht="15.75">
      <c r="A412" s="45"/>
      <c r="B412" s="18"/>
      <c r="C412" s="19"/>
      <c r="D412" s="54"/>
    </row>
    <row r="413" spans="1:4" ht="15.75">
      <c r="A413" s="45"/>
      <c r="B413" s="18"/>
      <c r="C413" s="19"/>
      <c r="D413" s="54"/>
    </row>
    <row r="414" spans="1:4" ht="15.75">
      <c r="A414" s="45"/>
      <c r="B414" s="18"/>
      <c r="C414" s="19"/>
      <c r="D414" s="54"/>
    </row>
    <row r="415" spans="1:4" ht="15.75">
      <c r="A415" s="45"/>
      <c r="B415" s="18"/>
      <c r="C415" s="19"/>
      <c r="D415" s="54"/>
    </row>
    <row r="416" spans="1:4" ht="15.75">
      <c r="A416" s="45"/>
      <c r="B416" s="18"/>
      <c r="C416" s="19"/>
      <c r="D416" s="54"/>
    </row>
    <row r="417" spans="1:4" ht="15.75">
      <c r="A417" s="45"/>
      <c r="B417" s="18"/>
      <c r="C417" s="19"/>
      <c r="D417" s="54"/>
    </row>
    <row r="418" spans="1:4" ht="15.75">
      <c r="A418" s="45"/>
      <c r="B418" s="18"/>
      <c r="C418" s="19"/>
      <c r="D418" s="54"/>
    </row>
    <row r="419" spans="1:4" ht="15.75">
      <c r="A419" s="45"/>
      <c r="B419" s="18"/>
      <c r="C419" s="19"/>
      <c r="D419" s="54"/>
    </row>
    <row r="420" spans="1:4" ht="15.75">
      <c r="A420" s="45"/>
      <c r="B420" s="18"/>
      <c r="C420" s="19"/>
      <c r="D420" s="54"/>
    </row>
    <row r="421" spans="1:4" ht="15.75">
      <c r="A421" s="45"/>
      <c r="B421" s="18"/>
      <c r="C421" s="19"/>
      <c r="D421" s="54"/>
    </row>
    <row r="422" spans="1:4" ht="15.75">
      <c r="A422" s="45"/>
      <c r="B422" s="18"/>
      <c r="C422" s="19"/>
      <c r="D422" s="54"/>
    </row>
    <row r="423" spans="1:4" ht="15.75">
      <c r="A423" s="45"/>
      <c r="B423" s="18"/>
      <c r="C423" s="19"/>
      <c r="D423" s="54"/>
    </row>
    <row r="424" spans="1:4" ht="15.75">
      <c r="A424" s="45"/>
      <c r="B424" s="18"/>
      <c r="C424" s="19"/>
      <c r="D424" s="54"/>
    </row>
    <row r="425" spans="1:4" ht="15.75">
      <c r="A425" s="45"/>
      <c r="B425" s="18"/>
      <c r="C425" s="19"/>
      <c r="D425" s="54"/>
    </row>
    <row r="426" spans="1:4" ht="15.75">
      <c r="A426" s="45"/>
      <c r="B426" s="18"/>
      <c r="C426" s="19"/>
      <c r="D426" s="54"/>
    </row>
    <row r="427" spans="1:4" ht="15.75">
      <c r="A427" s="45"/>
      <c r="B427" s="18"/>
      <c r="C427" s="19"/>
      <c r="D427" s="54"/>
    </row>
    <row r="428" spans="1:4" ht="15.75">
      <c r="A428" s="45"/>
      <c r="B428" s="18"/>
      <c r="C428" s="19"/>
      <c r="D428" s="54"/>
    </row>
    <row r="429" spans="1:4" ht="15.75">
      <c r="A429" s="45"/>
      <c r="B429" s="18"/>
      <c r="C429" s="19"/>
      <c r="D429" s="54"/>
    </row>
    <row r="430" spans="1:4" ht="15.75">
      <c r="A430" s="45"/>
      <c r="B430" s="18"/>
      <c r="C430" s="19"/>
      <c r="D430" s="54"/>
    </row>
    <row r="431" spans="1:4" ht="15.75">
      <c r="A431" s="45"/>
      <c r="B431" s="18"/>
      <c r="C431" s="19"/>
      <c r="D431" s="54"/>
    </row>
    <row r="432" spans="1:4" ht="15.75">
      <c r="A432" s="45"/>
      <c r="B432" s="18"/>
      <c r="C432" s="19"/>
      <c r="D432" s="54"/>
    </row>
    <row r="433" spans="1:4" ht="15.75">
      <c r="A433" s="45"/>
      <c r="B433" s="18"/>
      <c r="C433" s="19"/>
      <c r="D433" s="54"/>
    </row>
    <row r="434" spans="1:4" ht="15.75">
      <c r="A434" s="45"/>
      <c r="B434" s="18"/>
      <c r="C434" s="19"/>
      <c r="D434" s="54"/>
    </row>
    <row r="435" spans="1:4" ht="15.75">
      <c r="A435" s="45"/>
      <c r="B435" s="18"/>
      <c r="C435" s="19"/>
      <c r="D435" s="54"/>
    </row>
    <row r="436" spans="1:4" ht="15.75">
      <c r="A436" s="45"/>
      <c r="B436" s="18"/>
      <c r="C436" s="19"/>
      <c r="D436" s="54"/>
    </row>
    <row r="437" spans="1:4" ht="15.75">
      <c r="A437" s="45"/>
      <c r="B437" s="18"/>
      <c r="C437" s="19"/>
      <c r="D437" s="54"/>
    </row>
    <row r="438" spans="1:4" ht="15.75">
      <c r="A438" s="45"/>
      <c r="B438" s="18"/>
      <c r="C438" s="19"/>
      <c r="D438" s="54"/>
    </row>
  </sheetData>
  <sheetProtection/>
  <mergeCells count="9">
    <mergeCell ref="A25:E25"/>
    <mergeCell ref="E5:E7"/>
    <mergeCell ref="F5:F7"/>
    <mergeCell ref="A2:F2"/>
    <mergeCell ref="A4:F4"/>
    <mergeCell ref="A5:A7"/>
    <mergeCell ref="B5:B7"/>
    <mergeCell ref="C5:C7"/>
    <mergeCell ref="D5:D7"/>
  </mergeCells>
  <printOptions horizontalCentered="1"/>
  <pageMargins left="0.25" right="0.25" top="0.5" bottom="0.25" header="0.3" footer="0.65"/>
  <pageSetup fitToHeight="1" fitToWidth="1" horizontalDpi="600" verticalDpi="600" orientation="landscape" paperSize="9" scale="74" r:id="rId1"/>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K211"/>
  <sheetViews>
    <sheetView tabSelected="1" view="pageBreakPreview" zoomScaleSheetLayoutView="100" workbookViewId="0" topLeftCell="A1">
      <pane ySplit="5" topLeftCell="A117" activePane="bottomLeft" state="frozen"/>
      <selection pane="topLeft" activeCell="A1" sqref="A1"/>
      <selection pane="bottomLeft" activeCell="B93" sqref="B93"/>
    </sheetView>
  </sheetViews>
  <sheetFormatPr defaultColWidth="9.00390625" defaultRowHeight="15.75"/>
  <cols>
    <col min="1" max="1" width="8.50390625" style="25" customWidth="1"/>
    <col min="2" max="2" width="106.50390625" style="34" customWidth="1"/>
    <col min="3" max="3" width="9.375" style="26" customWidth="1"/>
    <col min="4" max="4" width="15.375" style="49" customWidth="1"/>
    <col min="5" max="5" width="17.375" style="49" customWidth="1"/>
    <col min="6" max="6" width="19.00390625" style="49" customWidth="1"/>
    <col min="7" max="16384" width="9.00390625" style="14" customWidth="1"/>
  </cols>
  <sheetData>
    <row r="1" spans="1:11" s="6" customFormat="1" ht="38.25" customHeight="1">
      <c r="A1" s="102" t="s">
        <v>342</v>
      </c>
      <c r="B1" s="102"/>
      <c r="C1" s="102"/>
      <c r="D1" s="102"/>
      <c r="E1" s="102"/>
      <c r="F1" s="102"/>
      <c r="G1" s="38"/>
      <c r="H1" s="38"/>
      <c r="I1" s="38"/>
      <c r="J1" s="38"/>
      <c r="K1" s="38"/>
    </row>
    <row r="2" spans="1:6" ht="15.75" customHeight="1">
      <c r="A2" s="110" t="s">
        <v>239</v>
      </c>
      <c r="B2" s="110"/>
      <c r="C2" s="110"/>
      <c r="D2" s="110"/>
      <c r="E2" s="110"/>
      <c r="F2" s="110"/>
    </row>
    <row r="3" spans="1:6" s="39" customFormat="1" ht="15.75">
      <c r="A3" s="111" t="s">
        <v>0</v>
      </c>
      <c r="B3" s="104" t="s">
        <v>1</v>
      </c>
      <c r="C3" s="111" t="s">
        <v>2</v>
      </c>
      <c r="D3" s="113" t="s">
        <v>3</v>
      </c>
      <c r="E3" s="114" t="s">
        <v>5</v>
      </c>
      <c r="F3" s="114" t="s">
        <v>6</v>
      </c>
    </row>
    <row r="4" spans="1:6" s="39" customFormat="1" ht="15.75">
      <c r="A4" s="111"/>
      <c r="B4" s="106"/>
      <c r="C4" s="112"/>
      <c r="D4" s="113"/>
      <c r="E4" s="115"/>
      <c r="F4" s="115"/>
    </row>
    <row r="5" spans="1:6" ht="15.75">
      <c r="A5" s="12"/>
      <c r="B5" s="11"/>
      <c r="C5" s="40">
        <v>1</v>
      </c>
      <c r="D5" s="40">
        <v>2</v>
      </c>
      <c r="E5" s="40">
        <v>3</v>
      </c>
      <c r="F5" s="40" t="s">
        <v>73</v>
      </c>
    </row>
    <row r="6" spans="1:6" ht="15.75">
      <c r="A6" s="9">
        <v>1</v>
      </c>
      <c r="B6" s="21" t="s">
        <v>21</v>
      </c>
      <c r="C6" s="8"/>
      <c r="D6" s="41"/>
      <c r="E6" s="48"/>
      <c r="F6" s="48"/>
    </row>
    <row r="7" spans="1:6" ht="96" customHeight="1">
      <c r="A7" s="12">
        <f>A6+0.1</f>
        <v>1.1</v>
      </c>
      <c r="B7" s="22" t="s">
        <v>24</v>
      </c>
      <c r="C7" s="8" t="s">
        <v>22</v>
      </c>
      <c r="D7" s="48">
        <v>30</v>
      </c>
      <c r="E7" s="48"/>
      <c r="F7" s="48"/>
    </row>
    <row r="8" spans="1:6" ht="51" customHeight="1">
      <c r="A8" s="12">
        <f>A7+0.1</f>
        <v>1.2000000000000002</v>
      </c>
      <c r="B8" s="11" t="s">
        <v>83</v>
      </c>
      <c r="C8" s="23" t="s">
        <v>22</v>
      </c>
      <c r="D8" s="41">
        <v>0.5</v>
      </c>
      <c r="E8" s="48"/>
      <c r="F8" s="48"/>
    </row>
    <row r="9" spans="1:11" ht="63">
      <c r="A9" s="12">
        <f>A8+0.1</f>
        <v>1.3000000000000003</v>
      </c>
      <c r="B9" s="11" t="s">
        <v>86</v>
      </c>
      <c r="C9" s="23" t="s">
        <v>22</v>
      </c>
      <c r="D9" s="41">
        <v>1.5</v>
      </c>
      <c r="E9" s="48"/>
      <c r="F9" s="48"/>
      <c r="K9" s="34"/>
    </row>
    <row r="10" spans="1:6" ht="15.75">
      <c r="A10" s="116"/>
      <c r="B10" s="116"/>
      <c r="C10" s="116"/>
      <c r="D10" s="48"/>
      <c r="E10" s="48"/>
      <c r="F10" s="48"/>
    </row>
    <row r="11" spans="1:6" ht="15.75">
      <c r="A11" s="82">
        <v>2</v>
      </c>
      <c r="B11" s="10" t="s">
        <v>23</v>
      </c>
      <c r="C11" s="8"/>
      <c r="D11" s="41"/>
      <c r="E11" s="48"/>
      <c r="F11" s="48"/>
    </row>
    <row r="12" spans="1:6" ht="94.5">
      <c r="A12" s="15">
        <f>A11+0.01</f>
        <v>2.01</v>
      </c>
      <c r="B12" s="11" t="s">
        <v>228</v>
      </c>
      <c r="C12" s="12" t="s">
        <v>15</v>
      </c>
      <c r="D12" s="41">
        <v>91.5</v>
      </c>
      <c r="E12" s="48"/>
      <c r="F12" s="48"/>
    </row>
    <row r="13" spans="1:6" ht="63">
      <c r="A13" s="15">
        <f>A12+0.01</f>
        <v>2.0199999999999996</v>
      </c>
      <c r="B13" s="11" t="s">
        <v>25</v>
      </c>
      <c r="C13" s="12" t="s">
        <v>15</v>
      </c>
      <c r="D13" s="41">
        <v>135</v>
      </c>
      <c r="E13" s="48"/>
      <c r="F13" s="48"/>
    </row>
    <row r="14" spans="1:6" ht="31.5">
      <c r="A14" s="15">
        <f>A13+0.01</f>
        <v>2.0299999999999994</v>
      </c>
      <c r="B14" s="13" t="s">
        <v>226</v>
      </c>
      <c r="C14" s="23" t="s">
        <v>15</v>
      </c>
      <c r="D14" s="48">
        <v>40.5</v>
      </c>
      <c r="E14" s="48"/>
      <c r="F14" s="48"/>
    </row>
    <row r="15" spans="1:6" ht="31.5">
      <c r="A15" s="15">
        <f>A14+0.01</f>
        <v>2.039999999999999</v>
      </c>
      <c r="B15" s="13" t="s">
        <v>227</v>
      </c>
      <c r="C15" s="23" t="s">
        <v>15</v>
      </c>
      <c r="D15" s="48">
        <v>5.3999999999999995</v>
      </c>
      <c r="E15" s="78"/>
      <c r="F15" s="48"/>
    </row>
    <row r="16" spans="1:6" ht="78.75">
      <c r="A16" s="108">
        <f>A15+0.01</f>
        <v>2.049999999999999</v>
      </c>
      <c r="B16" s="11" t="s">
        <v>87</v>
      </c>
      <c r="C16" s="12" t="s">
        <v>15</v>
      </c>
      <c r="D16" s="41">
        <v>750</v>
      </c>
      <c r="E16" s="48"/>
      <c r="F16" s="48"/>
    </row>
    <row r="17" spans="1:6" ht="15.75">
      <c r="A17" s="108"/>
      <c r="B17" s="11" t="s">
        <v>26</v>
      </c>
      <c r="C17" s="12" t="s">
        <v>15</v>
      </c>
      <c r="D17" s="41">
        <v>24</v>
      </c>
      <c r="E17" s="48"/>
      <c r="F17" s="48"/>
    </row>
    <row r="18" spans="1:6" ht="31.5">
      <c r="A18" s="15">
        <f>A16+0.01</f>
        <v>2.0599999999999987</v>
      </c>
      <c r="B18" s="11" t="s">
        <v>27</v>
      </c>
      <c r="C18" s="23" t="s">
        <v>28</v>
      </c>
      <c r="D18" s="52">
        <v>50</v>
      </c>
      <c r="E18" s="48"/>
      <c r="F18" s="48"/>
    </row>
    <row r="19" spans="1:6" ht="47.25">
      <c r="A19" s="15">
        <f>A18+0.01</f>
        <v>2.0699999999999985</v>
      </c>
      <c r="B19" s="11" t="s">
        <v>84</v>
      </c>
      <c r="C19" s="8"/>
      <c r="D19" s="41"/>
      <c r="E19" s="48"/>
      <c r="F19" s="48"/>
    </row>
    <row r="20" spans="1:6" ht="15.75">
      <c r="A20" s="15"/>
      <c r="B20" s="27" t="s">
        <v>29</v>
      </c>
      <c r="C20" s="8" t="s">
        <v>22</v>
      </c>
      <c r="D20" s="41">
        <v>23</v>
      </c>
      <c r="E20" s="48"/>
      <c r="F20" s="48"/>
    </row>
    <row r="21" spans="1:6" ht="15.75">
      <c r="A21" s="15"/>
      <c r="B21" s="28" t="s">
        <v>30</v>
      </c>
      <c r="C21" s="8" t="s">
        <v>22</v>
      </c>
      <c r="D21" s="41">
        <v>12</v>
      </c>
      <c r="E21" s="48"/>
      <c r="F21" s="48"/>
    </row>
    <row r="22" spans="1:6" ht="15.75">
      <c r="A22" s="15">
        <f>A19+0.01</f>
        <v>2.0799999999999983</v>
      </c>
      <c r="B22" s="22" t="s">
        <v>31</v>
      </c>
      <c r="C22" s="8" t="s">
        <v>32</v>
      </c>
      <c r="D22" s="52">
        <v>15</v>
      </c>
      <c r="E22" s="48"/>
      <c r="F22" s="48"/>
    </row>
    <row r="23" spans="1:6" ht="47.25">
      <c r="A23" s="15">
        <f>A22+0.01</f>
        <v>2.089999999999998</v>
      </c>
      <c r="B23" s="11" t="s">
        <v>88</v>
      </c>
      <c r="C23" s="8" t="s">
        <v>15</v>
      </c>
      <c r="D23" s="41">
        <v>16</v>
      </c>
      <c r="E23" s="48"/>
      <c r="F23" s="48"/>
    </row>
    <row r="24" spans="1:6" ht="47.25">
      <c r="A24" s="15">
        <f>A23+0.01</f>
        <v>2.099999999999998</v>
      </c>
      <c r="B24" s="11" t="s">
        <v>85</v>
      </c>
      <c r="C24" s="8"/>
      <c r="D24" s="41"/>
      <c r="E24" s="48"/>
      <c r="F24" s="48"/>
    </row>
    <row r="25" spans="1:6" ht="15.75">
      <c r="A25" s="30"/>
      <c r="B25" s="29" t="s">
        <v>33</v>
      </c>
      <c r="C25" s="8" t="s">
        <v>4</v>
      </c>
      <c r="D25" s="41">
        <v>50</v>
      </c>
      <c r="E25" s="48"/>
      <c r="F25" s="48"/>
    </row>
    <row r="26" spans="1:6" ht="15.75">
      <c r="A26" s="30"/>
      <c r="B26" s="29" t="s">
        <v>34</v>
      </c>
      <c r="C26" s="8" t="s">
        <v>4</v>
      </c>
      <c r="D26" s="41">
        <v>25</v>
      </c>
      <c r="E26" s="48"/>
      <c r="F26" s="48"/>
    </row>
    <row r="27" spans="1:6" ht="15.75">
      <c r="A27" s="30"/>
      <c r="B27" s="29" t="s">
        <v>35</v>
      </c>
      <c r="C27" s="8" t="s">
        <v>4</v>
      </c>
      <c r="D27" s="41">
        <v>15</v>
      </c>
      <c r="E27" s="48"/>
      <c r="F27" s="48"/>
    </row>
    <row r="28" spans="1:6" ht="15.75">
      <c r="A28" s="30"/>
      <c r="B28" s="22" t="s">
        <v>36</v>
      </c>
      <c r="C28" s="8" t="s">
        <v>4</v>
      </c>
      <c r="D28" s="41">
        <v>10</v>
      </c>
      <c r="E28" s="48"/>
      <c r="F28" s="48"/>
    </row>
    <row r="29" spans="1:6" ht="47.25">
      <c r="A29" s="15">
        <f>A24+0.01</f>
        <v>2.1099999999999977</v>
      </c>
      <c r="B29" s="22" t="s">
        <v>37</v>
      </c>
      <c r="C29" s="23" t="s">
        <v>15</v>
      </c>
      <c r="D29" s="68">
        <v>5</v>
      </c>
      <c r="E29" s="48"/>
      <c r="F29" s="48"/>
    </row>
    <row r="30" spans="1:6" ht="33.75" customHeight="1">
      <c r="A30" s="15">
        <f>A29+0.01</f>
        <v>2.1199999999999974</v>
      </c>
      <c r="B30" s="11" t="s">
        <v>38</v>
      </c>
      <c r="C30" s="7"/>
      <c r="D30" s="41"/>
      <c r="E30" s="48"/>
      <c r="F30" s="48"/>
    </row>
    <row r="31" spans="1:6" ht="15.75">
      <c r="A31" s="30"/>
      <c r="B31" s="27" t="s">
        <v>39</v>
      </c>
      <c r="C31" s="23" t="s">
        <v>40</v>
      </c>
      <c r="D31" s="48">
        <v>56</v>
      </c>
      <c r="E31" s="48"/>
      <c r="F31" s="48"/>
    </row>
    <row r="32" spans="1:6" ht="15.75">
      <c r="A32" s="30"/>
      <c r="B32" s="27" t="s">
        <v>41</v>
      </c>
      <c r="C32" s="23" t="s">
        <v>40</v>
      </c>
      <c r="D32" s="48">
        <v>56</v>
      </c>
      <c r="E32" s="48"/>
      <c r="F32" s="48"/>
    </row>
    <row r="33" spans="1:6" ht="31.5">
      <c r="A33" s="30">
        <f>A30+0.01</f>
        <v>2.1299999999999972</v>
      </c>
      <c r="B33" s="11" t="s">
        <v>42</v>
      </c>
      <c r="C33" s="12" t="s">
        <v>15</v>
      </c>
      <c r="D33" s="68">
        <v>115.99999999999999</v>
      </c>
      <c r="E33" s="48"/>
      <c r="F33" s="48"/>
    </row>
    <row r="34" spans="1:6" ht="15.75">
      <c r="A34" s="83">
        <v>3</v>
      </c>
      <c r="B34" s="31" t="s">
        <v>43</v>
      </c>
      <c r="C34" s="23"/>
      <c r="D34" s="48"/>
      <c r="E34" s="48"/>
      <c r="F34" s="48"/>
    </row>
    <row r="35" spans="1:6" ht="31.5">
      <c r="A35" s="30">
        <f aca="true" t="shared" si="0" ref="A35:A42">A34+0.01</f>
        <v>3.01</v>
      </c>
      <c r="B35" s="76" t="s">
        <v>89</v>
      </c>
      <c r="C35" s="75" t="s">
        <v>15</v>
      </c>
      <c r="D35" s="48">
        <v>432</v>
      </c>
      <c r="E35" s="48"/>
      <c r="F35" s="48"/>
    </row>
    <row r="36" spans="1:6" ht="47.25">
      <c r="A36" s="30">
        <f t="shared" si="0"/>
        <v>3.0199999999999996</v>
      </c>
      <c r="B36" s="76" t="s">
        <v>90</v>
      </c>
      <c r="C36" s="75" t="s">
        <v>15</v>
      </c>
      <c r="D36" s="48">
        <v>243</v>
      </c>
      <c r="E36" s="48"/>
      <c r="F36" s="48"/>
    </row>
    <row r="37" spans="1:6" ht="47.25">
      <c r="A37" s="30">
        <f t="shared" si="0"/>
        <v>3.0299999999999994</v>
      </c>
      <c r="B37" s="76" t="s">
        <v>92</v>
      </c>
      <c r="C37" s="75" t="s">
        <v>15</v>
      </c>
      <c r="D37" s="48">
        <v>189</v>
      </c>
      <c r="E37" s="48"/>
      <c r="F37" s="48"/>
    </row>
    <row r="38" spans="1:6" ht="47.25">
      <c r="A38" s="30">
        <f t="shared" si="0"/>
        <v>3.039999999999999</v>
      </c>
      <c r="B38" s="76" t="s">
        <v>91</v>
      </c>
      <c r="C38" s="75" t="s">
        <v>28</v>
      </c>
      <c r="D38" s="48">
        <v>6195</v>
      </c>
      <c r="E38" s="48"/>
      <c r="F38" s="48"/>
    </row>
    <row r="39" spans="1:6" ht="33" customHeight="1">
      <c r="A39" s="30">
        <f t="shared" si="0"/>
        <v>3.049999999999999</v>
      </c>
      <c r="B39" s="11" t="s">
        <v>44</v>
      </c>
      <c r="C39" s="23" t="s">
        <v>40</v>
      </c>
      <c r="D39" s="48">
        <v>3000</v>
      </c>
      <c r="E39" s="48"/>
      <c r="F39" s="48"/>
    </row>
    <row r="40" spans="1:6" ht="15.75">
      <c r="A40" s="30">
        <f t="shared" si="0"/>
        <v>3.0599999999999987</v>
      </c>
      <c r="B40" s="11" t="s">
        <v>225</v>
      </c>
      <c r="C40" s="23" t="s">
        <v>28</v>
      </c>
      <c r="D40" s="48">
        <v>5250</v>
      </c>
      <c r="E40" s="48"/>
      <c r="F40" s="48"/>
    </row>
    <row r="41" spans="1:6" ht="63">
      <c r="A41" s="30">
        <f t="shared" si="0"/>
        <v>3.0699999999999985</v>
      </c>
      <c r="B41" s="11" t="s">
        <v>45</v>
      </c>
      <c r="C41" s="23" t="s">
        <v>15</v>
      </c>
      <c r="D41" s="68">
        <v>40</v>
      </c>
      <c r="E41" s="48"/>
      <c r="F41" s="48"/>
    </row>
    <row r="42" spans="1:6" ht="31.5">
      <c r="A42" s="30">
        <f t="shared" si="0"/>
        <v>3.0799999999999983</v>
      </c>
      <c r="B42" s="11" t="s">
        <v>46</v>
      </c>
      <c r="C42" s="23"/>
      <c r="D42" s="48"/>
      <c r="E42" s="48"/>
      <c r="F42" s="48"/>
    </row>
    <row r="43" spans="1:6" ht="15.75">
      <c r="A43" s="30"/>
      <c r="B43" s="28" t="s">
        <v>47</v>
      </c>
      <c r="C43" s="23" t="s">
        <v>40</v>
      </c>
      <c r="D43" s="48">
        <v>10</v>
      </c>
      <c r="E43" s="77"/>
      <c r="F43" s="48"/>
    </row>
    <row r="44" spans="1:6" ht="15.75">
      <c r="A44" s="30"/>
      <c r="B44" s="28" t="s">
        <v>48</v>
      </c>
      <c r="C44" s="23" t="s">
        <v>40</v>
      </c>
      <c r="D44" s="48">
        <v>10</v>
      </c>
      <c r="E44" s="77"/>
      <c r="F44" s="48"/>
    </row>
    <row r="45" spans="1:6" ht="15.75">
      <c r="A45" s="30"/>
      <c r="B45" s="28" t="s">
        <v>49</v>
      </c>
      <c r="C45" s="23" t="s">
        <v>40</v>
      </c>
      <c r="D45" s="48">
        <v>10</v>
      </c>
      <c r="E45" s="77"/>
      <c r="F45" s="48"/>
    </row>
    <row r="46" spans="1:6" ht="15.75">
      <c r="A46" s="30"/>
      <c r="B46" s="28" t="s">
        <v>50</v>
      </c>
      <c r="C46" s="23" t="s">
        <v>40</v>
      </c>
      <c r="D46" s="48">
        <v>15</v>
      </c>
      <c r="E46" s="77"/>
      <c r="F46" s="48"/>
    </row>
    <row r="47" spans="1:6" ht="15.75">
      <c r="A47" s="30"/>
      <c r="B47" s="28" t="s">
        <v>51</v>
      </c>
      <c r="C47" s="23" t="s">
        <v>40</v>
      </c>
      <c r="D47" s="48">
        <v>15</v>
      </c>
      <c r="E47" s="77"/>
      <c r="F47" s="48"/>
    </row>
    <row r="48" spans="1:6" ht="31.5">
      <c r="A48" s="30">
        <f>A42+0.01</f>
        <v>3.089999999999998</v>
      </c>
      <c r="B48" s="11" t="s">
        <v>52</v>
      </c>
      <c r="C48" s="23"/>
      <c r="D48" s="48"/>
      <c r="E48" s="48"/>
      <c r="F48" s="48"/>
    </row>
    <row r="49" spans="1:6" ht="15.75">
      <c r="A49" s="30"/>
      <c r="B49" s="28" t="s">
        <v>47</v>
      </c>
      <c r="C49" s="23" t="s">
        <v>40</v>
      </c>
      <c r="D49" s="68">
        <v>10</v>
      </c>
      <c r="E49" s="77"/>
      <c r="F49" s="48"/>
    </row>
    <row r="50" spans="1:6" ht="15.75">
      <c r="A50" s="30"/>
      <c r="B50" s="28" t="s">
        <v>48</v>
      </c>
      <c r="C50" s="23" t="s">
        <v>40</v>
      </c>
      <c r="D50" s="68">
        <v>10</v>
      </c>
      <c r="E50" s="77"/>
      <c r="F50" s="48"/>
    </row>
    <row r="51" spans="1:6" ht="15.75">
      <c r="A51" s="30"/>
      <c r="B51" s="28" t="s">
        <v>49</v>
      </c>
      <c r="C51" s="23" t="s">
        <v>40</v>
      </c>
      <c r="D51" s="68">
        <v>10</v>
      </c>
      <c r="E51" s="77"/>
      <c r="F51" s="48"/>
    </row>
    <row r="52" spans="1:6" ht="15.75">
      <c r="A52" s="30"/>
      <c r="B52" s="28" t="s">
        <v>50</v>
      </c>
      <c r="C52" s="23" t="s">
        <v>40</v>
      </c>
      <c r="D52" s="68">
        <v>15</v>
      </c>
      <c r="E52" s="77"/>
      <c r="F52" s="48"/>
    </row>
    <row r="53" spans="1:6" ht="15.75">
      <c r="A53" s="30"/>
      <c r="B53" s="28" t="s">
        <v>51</v>
      </c>
      <c r="C53" s="23" t="s">
        <v>40</v>
      </c>
      <c r="D53" s="68">
        <v>15</v>
      </c>
      <c r="E53" s="77"/>
      <c r="F53" s="48"/>
    </row>
    <row r="54" spans="1:6" ht="63">
      <c r="A54" s="30">
        <v>3.1</v>
      </c>
      <c r="B54" s="11" t="s">
        <v>93</v>
      </c>
      <c r="C54" s="23"/>
      <c r="D54" s="48"/>
      <c r="E54" s="48"/>
      <c r="F54" s="48"/>
    </row>
    <row r="55" spans="1:6" ht="15.75">
      <c r="A55" s="30"/>
      <c r="B55" s="28" t="s">
        <v>94</v>
      </c>
      <c r="C55" s="23" t="s">
        <v>40</v>
      </c>
      <c r="D55" s="48">
        <v>1200</v>
      </c>
      <c r="E55" s="78"/>
      <c r="F55" s="48"/>
    </row>
    <row r="56" spans="1:6" ht="15.75">
      <c r="A56" s="30"/>
      <c r="B56" s="28" t="s">
        <v>34</v>
      </c>
      <c r="C56" s="23" t="s">
        <v>40</v>
      </c>
      <c r="D56" s="48">
        <v>170</v>
      </c>
      <c r="E56" s="78"/>
      <c r="F56" s="48"/>
    </row>
    <row r="57" spans="1:6" ht="15.75">
      <c r="A57" s="30"/>
      <c r="B57" s="28" t="s">
        <v>53</v>
      </c>
      <c r="C57" s="23" t="s">
        <v>40</v>
      </c>
      <c r="D57" s="48">
        <v>85</v>
      </c>
      <c r="E57" s="78"/>
      <c r="F57" s="48"/>
    </row>
    <row r="58" spans="1:6" ht="15.75">
      <c r="A58" s="83">
        <v>4</v>
      </c>
      <c r="B58" s="21" t="s">
        <v>75</v>
      </c>
      <c r="C58" s="23"/>
      <c r="D58" s="48"/>
      <c r="E58" s="48"/>
      <c r="F58" s="48"/>
    </row>
    <row r="59" spans="1:6" ht="31.5">
      <c r="A59" s="84">
        <f>A58+0.01</f>
        <v>4.01</v>
      </c>
      <c r="B59" s="28" t="s">
        <v>95</v>
      </c>
      <c r="C59" s="23"/>
      <c r="D59" s="48"/>
      <c r="E59" s="48"/>
      <c r="F59" s="48"/>
    </row>
    <row r="60" spans="1:6" ht="15.75">
      <c r="A60" s="84"/>
      <c r="B60" s="28" t="s">
        <v>54</v>
      </c>
      <c r="C60" s="23" t="s">
        <v>28</v>
      </c>
      <c r="D60" s="79">
        <v>45</v>
      </c>
      <c r="E60" s="48"/>
      <c r="F60" s="48"/>
    </row>
    <row r="61" spans="1:6" ht="15.75">
      <c r="A61" s="84"/>
      <c r="B61" s="27" t="s">
        <v>55</v>
      </c>
      <c r="C61" s="23" t="s">
        <v>15</v>
      </c>
      <c r="D61" s="79">
        <v>10</v>
      </c>
      <c r="E61" s="48"/>
      <c r="F61" s="48"/>
    </row>
    <row r="62" spans="1:6" ht="15.75">
      <c r="A62" s="30">
        <f>A59+0.01</f>
        <v>4.02</v>
      </c>
      <c r="B62" s="13" t="s">
        <v>96</v>
      </c>
      <c r="C62" s="23"/>
      <c r="D62" s="48"/>
      <c r="E62" s="48"/>
      <c r="F62" s="48"/>
    </row>
    <row r="63" spans="1:6" ht="15.75">
      <c r="A63" s="30"/>
      <c r="B63" s="13" t="s">
        <v>56</v>
      </c>
      <c r="C63" s="23" t="s">
        <v>15</v>
      </c>
      <c r="D63" s="48">
        <v>7.5</v>
      </c>
      <c r="E63" s="48"/>
      <c r="F63" s="48"/>
    </row>
    <row r="64" spans="1:6" ht="31.5">
      <c r="A64" s="30">
        <f>A62+0.01</f>
        <v>4.029999999999999</v>
      </c>
      <c r="B64" s="22" t="s">
        <v>57</v>
      </c>
      <c r="C64" s="23"/>
      <c r="D64" s="48"/>
      <c r="E64" s="48"/>
      <c r="F64" s="48"/>
    </row>
    <row r="65" spans="1:6" ht="15.75">
      <c r="A65" s="84"/>
      <c r="B65" s="22" t="s">
        <v>58</v>
      </c>
      <c r="C65" s="23" t="s">
        <v>28</v>
      </c>
      <c r="D65" s="79">
        <v>150</v>
      </c>
      <c r="E65" s="48"/>
      <c r="F65" s="48"/>
    </row>
    <row r="66" spans="1:6" ht="15.75">
      <c r="A66" s="84"/>
      <c r="B66" s="22" t="s">
        <v>59</v>
      </c>
      <c r="C66" s="23" t="s">
        <v>28</v>
      </c>
      <c r="D66" s="79">
        <v>30</v>
      </c>
      <c r="E66" s="48"/>
      <c r="F66" s="48"/>
    </row>
    <row r="67" spans="1:6" ht="47.25">
      <c r="A67" s="30">
        <f>A64+0.01</f>
        <v>4.039999999999999</v>
      </c>
      <c r="B67" s="22" t="s">
        <v>60</v>
      </c>
      <c r="C67" s="23"/>
      <c r="D67" s="48"/>
      <c r="E67" s="48"/>
      <c r="F67" s="48"/>
    </row>
    <row r="68" spans="1:6" ht="15.75">
      <c r="A68" s="30"/>
      <c r="B68" s="22" t="s">
        <v>61</v>
      </c>
      <c r="C68" s="23" t="s">
        <v>28</v>
      </c>
      <c r="D68" s="79">
        <v>50</v>
      </c>
      <c r="E68" s="48"/>
      <c r="F68" s="48"/>
    </row>
    <row r="69" spans="1:6" ht="18.75" customHeight="1">
      <c r="A69" s="30"/>
      <c r="B69" s="22" t="s">
        <v>62</v>
      </c>
      <c r="C69" s="23" t="s">
        <v>28</v>
      </c>
      <c r="D69" s="79">
        <v>30</v>
      </c>
      <c r="E69" s="48"/>
      <c r="F69" s="48"/>
    </row>
    <row r="70" spans="1:6" ht="31.5">
      <c r="A70" s="30">
        <f>A67+0.01</f>
        <v>4.049999999999999</v>
      </c>
      <c r="B70" s="11" t="s">
        <v>63</v>
      </c>
      <c r="C70" s="23" t="s">
        <v>28</v>
      </c>
      <c r="D70" s="79">
        <v>250</v>
      </c>
      <c r="E70" s="48"/>
      <c r="F70" s="48"/>
    </row>
    <row r="71" spans="1:6" ht="15.75">
      <c r="A71" s="30">
        <f>A70+0.01</f>
        <v>4.059999999999999</v>
      </c>
      <c r="B71" s="11" t="s">
        <v>97</v>
      </c>
      <c r="C71" s="23"/>
      <c r="D71" s="79"/>
      <c r="E71" s="48"/>
      <c r="F71" s="48"/>
    </row>
    <row r="72" spans="1:6" ht="15.75">
      <c r="A72" s="30"/>
      <c r="B72" s="11" t="s">
        <v>64</v>
      </c>
      <c r="C72" s="23" t="s">
        <v>28</v>
      </c>
      <c r="D72" s="79">
        <v>20</v>
      </c>
      <c r="E72" s="48"/>
      <c r="F72" s="48"/>
    </row>
    <row r="73" spans="1:6" ht="15.75">
      <c r="A73" s="30"/>
      <c r="B73" s="11" t="s">
        <v>65</v>
      </c>
      <c r="C73" s="23" t="s">
        <v>28</v>
      </c>
      <c r="D73" s="79">
        <v>20</v>
      </c>
      <c r="E73" s="48"/>
      <c r="F73" s="48"/>
    </row>
    <row r="74" spans="1:6" ht="15.75">
      <c r="A74" s="30">
        <f>A71+0.01</f>
        <v>4.0699999999999985</v>
      </c>
      <c r="B74" s="11" t="s">
        <v>66</v>
      </c>
      <c r="C74" s="23" t="s">
        <v>40</v>
      </c>
      <c r="D74" s="79">
        <v>20</v>
      </c>
      <c r="E74" s="48"/>
      <c r="F74" s="48"/>
    </row>
    <row r="75" spans="1:6" ht="110.25">
      <c r="A75" s="30">
        <f aca="true" t="shared" si="1" ref="A75:A83">A74+0.01</f>
        <v>4.079999999999998</v>
      </c>
      <c r="B75" s="11" t="s">
        <v>229</v>
      </c>
      <c r="C75" s="23" t="s">
        <v>28</v>
      </c>
      <c r="D75" s="79">
        <v>250</v>
      </c>
      <c r="E75" s="48"/>
      <c r="F75" s="48"/>
    </row>
    <row r="76" spans="1:6" ht="31.5">
      <c r="A76" s="30">
        <f t="shared" si="1"/>
        <v>4.089999999999998</v>
      </c>
      <c r="B76" s="11" t="s">
        <v>232</v>
      </c>
      <c r="C76" s="23" t="s">
        <v>7</v>
      </c>
      <c r="D76" s="48">
        <v>1</v>
      </c>
      <c r="E76" s="48"/>
      <c r="F76" s="48"/>
    </row>
    <row r="77" spans="1:6" ht="31.5">
      <c r="A77" s="30">
        <f t="shared" si="1"/>
        <v>4.099999999999998</v>
      </c>
      <c r="B77" s="11" t="s">
        <v>67</v>
      </c>
      <c r="C77" s="23" t="s">
        <v>40</v>
      </c>
      <c r="D77" s="79">
        <v>25</v>
      </c>
      <c r="E77" s="48"/>
      <c r="F77" s="48"/>
    </row>
    <row r="78" spans="1:6" ht="34.5" customHeight="1">
      <c r="A78" s="30">
        <f t="shared" si="1"/>
        <v>4.109999999999998</v>
      </c>
      <c r="B78" s="11" t="s">
        <v>68</v>
      </c>
      <c r="C78" s="8" t="s">
        <v>40</v>
      </c>
      <c r="D78" s="80">
        <v>80</v>
      </c>
      <c r="E78" s="48"/>
      <c r="F78" s="48"/>
    </row>
    <row r="79" spans="1:6" ht="78.75">
      <c r="A79" s="30">
        <f t="shared" si="1"/>
        <v>4.119999999999997</v>
      </c>
      <c r="B79" s="11" t="s">
        <v>230</v>
      </c>
      <c r="C79" s="23" t="s">
        <v>28</v>
      </c>
      <c r="D79" s="48">
        <v>20</v>
      </c>
      <c r="E79" s="48"/>
      <c r="F79" s="48"/>
    </row>
    <row r="80" spans="1:6" ht="47.25">
      <c r="A80" s="30">
        <f t="shared" si="1"/>
        <v>4.129999999999997</v>
      </c>
      <c r="B80" s="11" t="s">
        <v>240</v>
      </c>
      <c r="C80" s="23" t="s">
        <v>7</v>
      </c>
      <c r="D80" s="48">
        <v>1</v>
      </c>
      <c r="E80" s="48"/>
      <c r="F80" s="48"/>
    </row>
    <row r="81" spans="1:6" ht="31.5">
      <c r="A81" s="30">
        <f t="shared" si="1"/>
        <v>4.139999999999997</v>
      </c>
      <c r="B81" s="11" t="s">
        <v>71</v>
      </c>
      <c r="C81" s="23" t="s">
        <v>72</v>
      </c>
      <c r="D81" s="48">
        <v>36</v>
      </c>
      <c r="E81" s="48"/>
      <c r="F81" s="48"/>
    </row>
    <row r="82" spans="1:6" ht="47.25">
      <c r="A82" s="30">
        <f t="shared" si="1"/>
        <v>4.149999999999997</v>
      </c>
      <c r="B82" s="11" t="s">
        <v>231</v>
      </c>
      <c r="C82" s="23" t="s">
        <v>141</v>
      </c>
      <c r="D82" s="48">
        <v>2</v>
      </c>
      <c r="E82" s="48"/>
      <c r="F82" s="48"/>
    </row>
    <row r="83" spans="1:6" ht="31.5">
      <c r="A83" s="30">
        <f t="shared" si="1"/>
        <v>4.159999999999997</v>
      </c>
      <c r="B83" s="11" t="s">
        <v>241</v>
      </c>
      <c r="C83" s="23" t="s">
        <v>7</v>
      </c>
      <c r="D83" s="48">
        <v>1</v>
      </c>
      <c r="E83" s="48"/>
      <c r="F83" s="48"/>
    </row>
    <row r="84" spans="1:6" ht="15.75">
      <c r="A84" s="30"/>
      <c r="B84" s="11"/>
      <c r="C84" s="23"/>
      <c r="D84" s="48"/>
      <c r="E84" s="48"/>
      <c r="F84" s="48"/>
    </row>
    <row r="85" spans="1:6" ht="15.75">
      <c r="A85" s="33" t="s">
        <v>69</v>
      </c>
      <c r="B85" s="10" t="s">
        <v>242</v>
      </c>
      <c r="C85" s="23"/>
      <c r="D85" s="48"/>
      <c r="E85" s="48"/>
      <c r="F85" s="48"/>
    </row>
    <row r="86" spans="1:6" ht="15.75">
      <c r="A86" s="107" t="s">
        <v>99</v>
      </c>
      <c r="B86" s="107"/>
      <c r="C86" s="64"/>
      <c r="D86" s="48"/>
      <c r="E86" s="48"/>
      <c r="F86" s="48"/>
    </row>
    <row r="87" spans="1:6" ht="31.5">
      <c r="A87" s="32" t="s">
        <v>337</v>
      </c>
      <c r="B87" s="62" t="s">
        <v>221</v>
      </c>
      <c r="C87" s="65" t="s">
        <v>100</v>
      </c>
      <c r="D87" s="48">
        <v>276.3378</v>
      </c>
      <c r="E87" s="48"/>
      <c r="F87" s="48"/>
    </row>
    <row r="88" spans="1:6" ht="31.5">
      <c r="A88" s="32" t="s">
        <v>338</v>
      </c>
      <c r="B88" s="62" t="s">
        <v>222</v>
      </c>
      <c r="C88" s="65" t="s">
        <v>101</v>
      </c>
      <c r="D88" s="48">
        <v>7.5</v>
      </c>
      <c r="E88" s="48"/>
      <c r="F88" s="48"/>
    </row>
    <row r="89" spans="1:6" ht="15.75">
      <c r="A89" s="32" t="s">
        <v>339</v>
      </c>
      <c r="B89" s="62" t="s">
        <v>223</v>
      </c>
      <c r="C89" s="63" t="s">
        <v>100</v>
      </c>
      <c r="D89" s="48">
        <v>203.46619999999996</v>
      </c>
      <c r="E89" s="48"/>
      <c r="F89" s="48"/>
    </row>
    <row r="90" spans="1:6" ht="31.5">
      <c r="A90" s="32" t="s">
        <v>340</v>
      </c>
      <c r="B90" s="62" t="s">
        <v>102</v>
      </c>
      <c r="C90" s="63" t="s">
        <v>100</v>
      </c>
      <c r="D90" s="48">
        <v>54.83128</v>
      </c>
      <c r="E90" s="48"/>
      <c r="F90" s="48"/>
    </row>
    <row r="91" spans="1:6" ht="15.75">
      <c r="A91" s="107" t="s">
        <v>103</v>
      </c>
      <c r="B91" s="107"/>
      <c r="C91" s="64"/>
      <c r="D91" s="48"/>
      <c r="E91" s="48"/>
      <c r="F91" s="48"/>
    </row>
    <row r="92" spans="1:6" ht="31.5">
      <c r="A92" s="32" t="s">
        <v>322</v>
      </c>
      <c r="B92" s="62" t="s">
        <v>104</v>
      </c>
      <c r="C92" s="63" t="s">
        <v>100</v>
      </c>
      <c r="D92" s="48">
        <v>59.285579999999996</v>
      </c>
      <c r="E92" s="48"/>
      <c r="F92" s="48"/>
    </row>
    <row r="93" spans="1:6" ht="31.5">
      <c r="A93" s="32" t="s">
        <v>323</v>
      </c>
      <c r="B93" s="62" t="s">
        <v>105</v>
      </c>
      <c r="C93" s="63" t="s">
        <v>100</v>
      </c>
      <c r="D93" s="48">
        <v>86.89699999999999</v>
      </c>
      <c r="E93" s="48"/>
      <c r="F93" s="48"/>
    </row>
    <row r="94" spans="1:6" ht="31.5">
      <c r="A94" s="32" t="s">
        <v>324</v>
      </c>
      <c r="B94" s="62" t="s">
        <v>106</v>
      </c>
      <c r="C94" s="63" t="s">
        <v>100</v>
      </c>
      <c r="D94" s="48">
        <v>20.8525</v>
      </c>
      <c r="E94" s="48"/>
      <c r="F94" s="48"/>
    </row>
    <row r="95" spans="1:6" ht="31.5">
      <c r="A95" s="32" t="s">
        <v>325</v>
      </c>
      <c r="B95" s="62" t="s">
        <v>107</v>
      </c>
      <c r="C95" s="63" t="s">
        <v>100</v>
      </c>
      <c r="D95" s="48">
        <v>44.26749</v>
      </c>
      <c r="E95" s="48"/>
      <c r="F95" s="48"/>
    </row>
    <row r="96" spans="1:6" ht="31.5">
      <c r="A96" s="32" t="s">
        <v>326</v>
      </c>
      <c r="B96" s="62" t="s">
        <v>108</v>
      </c>
      <c r="C96" s="63" t="s">
        <v>100</v>
      </c>
      <c r="D96" s="48">
        <v>66.5110625</v>
      </c>
      <c r="E96" s="48"/>
      <c r="F96" s="48"/>
    </row>
    <row r="97" spans="1:6" ht="31.5">
      <c r="A97" s="32" t="s">
        <v>327</v>
      </c>
      <c r="B97" s="72" t="s">
        <v>109</v>
      </c>
      <c r="C97" s="63" t="s">
        <v>98</v>
      </c>
      <c r="D97" s="48">
        <v>295.1166</v>
      </c>
      <c r="E97" s="48"/>
      <c r="F97" s="48"/>
    </row>
    <row r="98" spans="1:6" ht="31.5">
      <c r="A98" s="32" t="s">
        <v>328</v>
      </c>
      <c r="B98" s="72" t="s">
        <v>110</v>
      </c>
      <c r="C98" s="64"/>
      <c r="D98" s="48"/>
      <c r="E98" s="48"/>
      <c r="F98" s="48"/>
    </row>
    <row r="99" spans="1:6" ht="15.75">
      <c r="A99" s="32" t="s">
        <v>329</v>
      </c>
      <c r="B99" s="66" t="s">
        <v>111</v>
      </c>
      <c r="C99" s="65" t="s">
        <v>112</v>
      </c>
      <c r="D99" s="48">
        <v>88.125</v>
      </c>
      <c r="E99" s="48"/>
      <c r="F99" s="48"/>
    </row>
    <row r="100" spans="1:6" ht="15.75">
      <c r="A100" s="32" t="s">
        <v>330</v>
      </c>
      <c r="B100" s="72" t="s">
        <v>113</v>
      </c>
      <c r="C100" s="65" t="s">
        <v>112</v>
      </c>
      <c r="D100" s="48">
        <v>58.575</v>
      </c>
      <c r="E100" s="48"/>
      <c r="F100" s="48"/>
    </row>
    <row r="101" spans="1:6" ht="31.5">
      <c r="A101" s="32" t="s">
        <v>331</v>
      </c>
      <c r="B101" s="66" t="s">
        <v>114</v>
      </c>
      <c r="C101" s="65" t="s">
        <v>115</v>
      </c>
      <c r="D101" s="48">
        <v>30768.772844974177</v>
      </c>
      <c r="E101" s="48"/>
      <c r="F101" s="48"/>
    </row>
    <row r="102" spans="1:6" ht="15.75">
      <c r="A102" s="32" t="s">
        <v>332</v>
      </c>
      <c r="B102" s="66" t="s">
        <v>116</v>
      </c>
      <c r="C102" s="64"/>
      <c r="D102" s="48"/>
      <c r="E102" s="48"/>
      <c r="F102" s="48"/>
    </row>
    <row r="103" spans="1:6" ht="15.75">
      <c r="A103" s="32" t="s">
        <v>333</v>
      </c>
      <c r="B103" s="72" t="s">
        <v>117</v>
      </c>
      <c r="C103" s="63" t="s">
        <v>98</v>
      </c>
      <c r="D103" s="48">
        <v>297.45599999999996</v>
      </c>
      <c r="E103" s="48"/>
      <c r="F103" s="48"/>
    </row>
    <row r="104" spans="1:6" ht="15.75">
      <c r="A104" s="32" t="s">
        <v>334</v>
      </c>
      <c r="B104" s="72" t="s">
        <v>118</v>
      </c>
      <c r="C104" s="63" t="s">
        <v>98</v>
      </c>
      <c r="D104" s="48">
        <v>326.2385000000001</v>
      </c>
      <c r="E104" s="48"/>
      <c r="F104" s="48"/>
    </row>
    <row r="105" spans="1:6" ht="15.75">
      <c r="A105" s="32" t="s">
        <v>335</v>
      </c>
      <c r="B105" s="72" t="s">
        <v>119</v>
      </c>
      <c r="C105" s="63" t="s">
        <v>98</v>
      </c>
      <c r="D105" s="48">
        <v>217.9</v>
      </c>
      <c r="E105" s="48"/>
      <c r="F105" s="48"/>
    </row>
    <row r="106" spans="1:6" ht="15.75">
      <c r="A106" s="32" t="s">
        <v>336</v>
      </c>
      <c r="B106" s="72" t="s">
        <v>120</v>
      </c>
      <c r="C106" s="63" t="s">
        <v>98</v>
      </c>
      <c r="D106" s="48">
        <v>13.551</v>
      </c>
      <c r="E106" s="48"/>
      <c r="F106" s="48"/>
    </row>
    <row r="107" spans="1:6" ht="15.75">
      <c r="A107" s="107" t="s">
        <v>121</v>
      </c>
      <c r="B107" s="107"/>
      <c r="C107" s="64"/>
      <c r="D107" s="48"/>
      <c r="E107" s="48"/>
      <c r="F107" s="48"/>
    </row>
    <row r="108" spans="1:6" ht="15.75">
      <c r="A108" s="32" t="s">
        <v>320</v>
      </c>
      <c r="B108" s="72" t="s">
        <v>122</v>
      </c>
      <c r="C108" s="63" t="s">
        <v>123</v>
      </c>
      <c r="D108" s="48">
        <v>72.45749999999998</v>
      </c>
      <c r="E108" s="48"/>
      <c r="F108" s="48"/>
    </row>
    <row r="109" spans="1:6" ht="15.75">
      <c r="A109" s="32" t="s">
        <v>321</v>
      </c>
      <c r="B109" s="72" t="s">
        <v>124</v>
      </c>
      <c r="C109" s="63" t="s">
        <v>123</v>
      </c>
      <c r="D109" s="48">
        <v>350.1908</v>
      </c>
      <c r="E109" s="48"/>
      <c r="F109" s="48"/>
    </row>
    <row r="110" spans="1:6" ht="15.75">
      <c r="A110" s="107" t="s">
        <v>125</v>
      </c>
      <c r="B110" s="107"/>
      <c r="C110" s="64"/>
      <c r="D110" s="48"/>
      <c r="E110" s="48"/>
      <c r="F110" s="48"/>
    </row>
    <row r="111" spans="1:6" ht="15.75">
      <c r="A111" s="32" t="s">
        <v>316</v>
      </c>
      <c r="B111" s="62" t="s">
        <v>126</v>
      </c>
      <c r="C111" s="63" t="s">
        <v>100</v>
      </c>
      <c r="D111" s="48">
        <v>88.92837</v>
      </c>
      <c r="E111" s="48"/>
      <c r="F111" s="48"/>
    </row>
    <row r="112" spans="1:6" ht="15.75">
      <c r="A112" s="32" t="s">
        <v>317</v>
      </c>
      <c r="B112" s="67" t="s">
        <v>127</v>
      </c>
      <c r="C112" s="63" t="s">
        <v>100</v>
      </c>
      <c r="D112" s="48">
        <v>24.777599999999996</v>
      </c>
      <c r="E112" s="48"/>
      <c r="F112" s="48"/>
    </row>
    <row r="113" spans="1:6" ht="15.75">
      <c r="A113" s="32" t="s">
        <v>318</v>
      </c>
      <c r="B113" s="67" t="s">
        <v>128</v>
      </c>
      <c r="C113" s="63" t="s">
        <v>100</v>
      </c>
      <c r="D113" s="48">
        <v>50.91936249999999</v>
      </c>
      <c r="E113" s="48"/>
      <c r="F113" s="48"/>
    </row>
    <row r="114" spans="1:6" ht="15.75">
      <c r="A114" s="32" t="s">
        <v>319</v>
      </c>
      <c r="B114" s="62" t="s">
        <v>129</v>
      </c>
      <c r="C114" s="63" t="s">
        <v>123</v>
      </c>
      <c r="D114" s="48">
        <v>173.33724999999998</v>
      </c>
      <c r="E114" s="48"/>
      <c r="F114" s="48"/>
    </row>
    <row r="115" spans="1:6" ht="15.75">
      <c r="A115" s="107" t="s">
        <v>130</v>
      </c>
      <c r="B115" s="107"/>
      <c r="C115" s="24"/>
      <c r="D115" s="48"/>
      <c r="E115" s="48"/>
      <c r="F115" s="48"/>
    </row>
    <row r="116" spans="1:6" ht="110.25">
      <c r="A116" s="32" t="s">
        <v>314</v>
      </c>
      <c r="B116" s="69" t="s">
        <v>211</v>
      </c>
      <c r="C116" s="24" t="s">
        <v>123</v>
      </c>
      <c r="D116" s="48">
        <v>250</v>
      </c>
      <c r="E116" s="48"/>
      <c r="F116" s="48"/>
    </row>
    <row r="117" spans="1:6" ht="47.25">
      <c r="A117" s="32" t="s">
        <v>315</v>
      </c>
      <c r="B117" s="62" t="s">
        <v>131</v>
      </c>
      <c r="C117" s="24" t="s">
        <v>123</v>
      </c>
      <c r="D117" s="48">
        <v>31.915</v>
      </c>
      <c r="E117" s="48"/>
      <c r="F117" s="48"/>
    </row>
    <row r="118" spans="1:6" ht="15.75">
      <c r="A118" s="107" t="s">
        <v>132</v>
      </c>
      <c r="B118" s="107"/>
      <c r="C118" s="64"/>
      <c r="D118" s="48"/>
      <c r="E118" s="48"/>
      <c r="F118" s="48"/>
    </row>
    <row r="119" spans="1:6" ht="31.5">
      <c r="A119" s="32" t="s">
        <v>298</v>
      </c>
      <c r="B119" s="62" t="s">
        <v>133</v>
      </c>
      <c r="C119" s="63"/>
      <c r="D119" s="48"/>
      <c r="E119" s="48"/>
      <c r="F119" s="48"/>
    </row>
    <row r="120" spans="1:6" ht="15.75">
      <c r="A120" s="32" t="s">
        <v>310</v>
      </c>
      <c r="B120" s="62" t="s">
        <v>134</v>
      </c>
      <c r="C120" s="63" t="s">
        <v>115</v>
      </c>
      <c r="D120" s="48">
        <v>7370.159799999999</v>
      </c>
      <c r="E120" s="48"/>
      <c r="F120" s="48"/>
    </row>
    <row r="121" spans="1:6" ht="15.75">
      <c r="A121" s="32" t="s">
        <v>311</v>
      </c>
      <c r="B121" s="62" t="s">
        <v>135</v>
      </c>
      <c r="C121" s="63" t="s">
        <v>115</v>
      </c>
      <c r="D121" s="48">
        <v>180</v>
      </c>
      <c r="E121" s="48"/>
      <c r="F121" s="48"/>
    </row>
    <row r="122" spans="1:6" ht="15.75">
      <c r="A122" s="32" t="s">
        <v>312</v>
      </c>
      <c r="B122" s="62" t="s">
        <v>136</v>
      </c>
      <c r="C122" s="63" t="s">
        <v>115</v>
      </c>
      <c r="D122" s="48">
        <v>70</v>
      </c>
      <c r="E122" s="48"/>
      <c r="F122" s="48"/>
    </row>
    <row r="123" spans="1:6" ht="31.5">
      <c r="A123" s="32" t="s">
        <v>313</v>
      </c>
      <c r="B123" s="62" t="s">
        <v>137</v>
      </c>
      <c r="C123" s="63" t="s">
        <v>115</v>
      </c>
      <c r="D123" s="48">
        <v>345.24300000000005</v>
      </c>
      <c r="E123" s="48"/>
      <c r="F123" s="48"/>
    </row>
    <row r="124" spans="1:6" ht="15.75">
      <c r="A124" s="107" t="s">
        <v>138</v>
      </c>
      <c r="B124" s="107"/>
      <c r="C124" s="64"/>
      <c r="D124" s="48"/>
      <c r="E124" s="48"/>
      <c r="F124" s="48"/>
    </row>
    <row r="125" spans="1:6" ht="63">
      <c r="A125" s="32" t="s">
        <v>299</v>
      </c>
      <c r="B125" s="62" t="s">
        <v>219</v>
      </c>
      <c r="C125" s="64"/>
      <c r="D125" s="48"/>
      <c r="E125" s="48"/>
      <c r="F125" s="48"/>
    </row>
    <row r="126" spans="1:6" ht="15.75">
      <c r="A126" s="23"/>
      <c r="B126" s="74" t="s">
        <v>139</v>
      </c>
      <c r="C126" s="64"/>
      <c r="D126" s="48"/>
      <c r="E126" s="48"/>
      <c r="F126" s="48"/>
    </row>
    <row r="127" spans="1:6" ht="15.75">
      <c r="A127" s="32" t="s">
        <v>306</v>
      </c>
      <c r="B127" s="73" t="s">
        <v>140</v>
      </c>
      <c r="C127" s="63" t="s">
        <v>141</v>
      </c>
      <c r="D127" s="48">
        <v>1</v>
      </c>
      <c r="E127" s="48"/>
      <c r="F127" s="48"/>
    </row>
    <row r="128" spans="1:6" ht="15.75">
      <c r="A128" s="32" t="s">
        <v>307</v>
      </c>
      <c r="B128" s="73" t="s">
        <v>142</v>
      </c>
      <c r="C128" s="63" t="s">
        <v>141</v>
      </c>
      <c r="D128" s="48">
        <v>1</v>
      </c>
      <c r="E128" s="48"/>
      <c r="F128" s="48"/>
    </row>
    <row r="129" spans="1:6" ht="15.75">
      <c r="A129" s="32" t="s">
        <v>308</v>
      </c>
      <c r="B129" s="73" t="s">
        <v>143</v>
      </c>
      <c r="C129" s="63" t="s">
        <v>141</v>
      </c>
      <c r="D129" s="48">
        <v>1</v>
      </c>
      <c r="E129" s="48"/>
      <c r="F129" s="48"/>
    </row>
    <row r="130" spans="1:6" ht="15.75">
      <c r="A130" s="32" t="s">
        <v>300</v>
      </c>
      <c r="B130" s="62" t="s">
        <v>224</v>
      </c>
      <c r="C130" s="63" t="s">
        <v>123</v>
      </c>
      <c r="D130" s="48">
        <v>18.08875</v>
      </c>
      <c r="E130" s="48"/>
      <c r="F130" s="48"/>
    </row>
    <row r="131" spans="1:6" ht="15.75">
      <c r="A131" s="32" t="s">
        <v>301</v>
      </c>
      <c r="B131" s="62" t="s">
        <v>144</v>
      </c>
      <c r="C131" s="63" t="s">
        <v>112</v>
      </c>
      <c r="D131" s="48">
        <v>5.475</v>
      </c>
      <c r="E131" s="48"/>
      <c r="F131" s="48"/>
    </row>
    <row r="132" spans="1:6" ht="78.75">
      <c r="A132" s="32" t="s">
        <v>301</v>
      </c>
      <c r="B132" s="69" t="s">
        <v>245</v>
      </c>
      <c r="C132" s="64"/>
      <c r="D132" s="48"/>
      <c r="E132" s="40"/>
      <c r="F132" s="48"/>
    </row>
    <row r="133" spans="1:6" ht="15.75">
      <c r="A133" s="32"/>
      <c r="B133" s="74" t="s">
        <v>139</v>
      </c>
      <c r="C133" s="64"/>
      <c r="D133" s="48"/>
      <c r="E133" s="48"/>
      <c r="F133" s="48"/>
    </row>
    <row r="134" spans="1:6" ht="15.75">
      <c r="A134" s="32" t="s">
        <v>309</v>
      </c>
      <c r="B134" s="73" t="s">
        <v>145</v>
      </c>
      <c r="C134" s="63" t="s">
        <v>141</v>
      </c>
      <c r="D134" s="48">
        <v>5</v>
      </c>
      <c r="E134" s="48"/>
      <c r="F134" s="48"/>
    </row>
    <row r="135" spans="1:6" ht="78.75">
      <c r="A135" s="32" t="s">
        <v>294</v>
      </c>
      <c r="B135" s="69" t="s">
        <v>220</v>
      </c>
      <c r="C135" s="63"/>
      <c r="D135" s="48"/>
      <c r="E135" s="48"/>
      <c r="F135" s="48"/>
    </row>
    <row r="136" spans="1:6" ht="15.75">
      <c r="A136" s="71"/>
      <c r="B136" s="74" t="s">
        <v>139</v>
      </c>
      <c r="C136" s="63"/>
      <c r="D136" s="48"/>
      <c r="E136" s="48"/>
      <c r="F136" s="48"/>
    </row>
    <row r="137" spans="1:6" ht="15.75">
      <c r="A137" s="32" t="s">
        <v>295</v>
      </c>
      <c r="B137" s="73" t="s">
        <v>146</v>
      </c>
      <c r="C137" s="63" t="s">
        <v>141</v>
      </c>
      <c r="D137" s="48">
        <v>11</v>
      </c>
      <c r="E137" s="48"/>
      <c r="F137" s="48"/>
    </row>
    <row r="138" spans="1:6" ht="15.75">
      <c r="A138" s="32" t="s">
        <v>296</v>
      </c>
      <c r="B138" s="73" t="s">
        <v>147</v>
      </c>
      <c r="C138" s="63" t="s">
        <v>141</v>
      </c>
      <c r="D138" s="48">
        <v>2</v>
      </c>
      <c r="E138" s="48"/>
      <c r="F138" s="48"/>
    </row>
    <row r="139" spans="1:6" ht="15.75">
      <c r="A139" s="32" t="s">
        <v>303</v>
      </c>
      <c r="B139" s="73" t="s">
        <v>148</v>
      </c>
      <c r="C139" s="63" t="s">
        <v>141</v>
      </c>
      <c r="D139" s="48">
        <v>1</v>
      </c>
      <c r="E139" s="48"/>
      <c r="F139" s="48"/>
    </row>
    <row r="140" spans="1:6" ht="15.75">
      <c r="A140" s="32" t="s">
        <v>304</v>
      </c>
      <c r="B140" s="73" t="s">
        <v>149</v>
      </c>
      <c r="C140" s="63" t="s">
        <v>141</v>
      </c>
      <c r="D140" s="48">
        <v>2</v>
      </c>
      <c r="E140" s="48"/>
      <c r="F140" s="48"/>
    </row>
    <row r="141" spans="1:6" ht="15.75">
      <c r="A141" s="32" t="s">
        <v>305</v>
      </c>
      <c r="B141" s="73" t="s">
        <v>150</v>
      </c>
      <c r="C141" s="63" t="s">
        <v>141</v>
      </c>
      <c r="D141" s="48">
        <v>4</v>
      </c>
      <c r="E141" s="48"/>
      <c r="F141" s="48"/>
    </row>
    <row r="142" spans="1:6" ht="31.5">
      <c r="A142" s="32" t="s">
        <v>297</v>
      </c>
      <c r="B142" s="69" t="s">
        <v>151</v>
      </c>
      <c r="C142" s="63"/>
      <c r="D142" s="48"/>
      <c r="E142" s="48"/>
      <c r="F142" s="48"/>
    </row>
    <row r="143" spans="1:6" ht="15.75">
      <c r="A143" s="71"/>
      <c r="B143" s="74" t="s">
        <v>70</v>
      </c>
      <c r="C143" s="63"/>
      <c r="D143" s="48"/>
      <c r="E143" s="48"/>
      <c r="F143" s="48"/>
    </row>
    <row r="144" spans="1:6" ht="15.75">
      <c r="A144" s="32" t="s">
        <v>302</v>
      </c>
      <c r="B144" s="73" t="s">
        <v>152</v>
      </c>
      <c r="C144" s="63" t="s">
        <v>141</v>
      </c>
      <c r="D144" s="48">
        <v>4</v>
      </c>
      <c r="E144" s="48"/>
      <c r="F144" s="48"/>
    </row>
    <row r="145" spans="1:6" ht="15.75">
      <c r="A145" s="107" t="s">
        <v>153</v>
      </c>
      <c r="B145" s="107"/>
      <c r="C145" s="64"/>
      <c r="D145" s="48"/>
      <c r="E145" s="48"/>
      <c r="F145" s="48"/>
    </row>
    <row r="146" spans="1:6" ht="47.25">
      <c r="A146" s="32" t="s">
        <v>298</v>
      </c>
      <c r="B146" s="69" t="s">
        <v>212</v>
      </c>
      <c r="C146" s="24" t="s">
        <v>123</v>
      </c>
      <c r="D146" s="48">
        <v>326.5648</v>
      </c>
      <c r="E146" s="48"/>
      <c r="F146" s="48"/>
    </row>
    <row r="147" spans="1:6" ht="63">
      <c r="A147" s="32" t="s">
        <v>299</v>
      </c>
      <c r="B147" s="69" t="s">
        <v>154</v>
      </c>
      <c r="C147" s="24" t="s">
        <v>123</v>
      </c>
      <c r="D147" s="48">
        <v>16</v>
      </c>
      <c r="E147" s="48"/>
      <c r="F147" s="48"/>
    </row>
    <row r="148" spans="1:6" ht="31.5">
      <c r="A148" s="32" t="s">
        <v>300</v>
      </c>
      <c r="B148" s="70" t="s">
        <v>155</v>
      </c>
      <c r="C148" s="24" t="s">
        <v>123</v>
      </c>
      <c r="D148" s="48">
        <v>25</v>
      </c>
      <c r="E148" s="48"/>
      <c r="F148" s="48"/>
    </row>
    <row r="149" spans="1:6" ht="31.5">
      <c r="A149" s="32" t="s">
        <v>301</v>
      </c>
      <c r="B149" s="69" t="s">
        <v>156</v>
      </c>
      <c r="C149" s="24" t="s">
        <v>123</v>
      </c>
      <c r="D149" s="48">
        <v>35.6</v>
      </c>
      <c r="E149" s="48"/>
      <c r="F149" s="48"/>
    </row>
    <row r="150" spans="1:6" ht="15.75">
      <c r="A150" s="107" t="s">
        <v>157</v>
      </c>
      <c r="B150" s="107"/>
      <c r="C150" s="64"/>
      <c r="D150" s="48"/>
      <c r="E150" s="48"/>
      <c r="F150" s="48"/>
    </row>
    <row r="151" spans="1:6" ht="47.25">
      <c r="A151" s="32" t="s">
        <v>294</v>
      </c>
      <c r="B151" s="69" t="s">
        <v>209</v>
      </c>
      <c r="C151" s="63"/>
      <c r="D151" s="48"/>
      <c r="E151" s="48"/>
      <c r="F151" s="48"/>
    </row>
    <row r="152" spans="1:6" ht="15.75">
      <c r="A152" s="32" t="s">
        <v>295</v>
      </c>
      <c r="B152" s="69" t="s">
        <v>158</v>
      </c>
      <c r="C152" s="63" t="s">
        <v>123</v>
      </c>
      <c r="D152" s="48">
        <v>57.75000000000001</v>
      </c>
      <c r="E152" s="48"/>
      <c r="F152" s="48"/>
    </row>
    <row r="153" spans="1:6" ht="15.75">
      <c r="A153" s="32" t="s">
        <v>296</v>
      </c>
      <c r="B153" s="69" t="s">
        <v>159</v>
      </c>
      <c r="C153" s="63" t="s">
        <v>123</v>
      </c>
      <c r="D153" s="48">
        <v>26.417375</v>
      </c>
      <c r="E153" s="48"/>
      <c r="F153" s="48"/>
    </row>
    <row r="154" spans="1:6" ht="63">
      <c r="A154" s="32" t="s">
        <v>297</v>
      </c>
      <c r="B154" s="69" t="s">
        <v>160</v>
      </c>
      <c r="C154" s="24" t="s">
        <v>123</v>
      </c>
      <c r="D154" s="48">
        <v>3</v>
      </c>
      <c r="E154" s="48"/>
      <c r="F154" s="48"/>
    </row>
    <row r="155" spans="1:6" ht="15.75">
      <c r="A155" s="107" t="s">
        <v>161</v>
      </c>
      <c r="B155" s="107"/>
      <c r="C155" s="64"/>
      <c r="D155" s="48"/>
      <c r="E155" s="48"/>
      <c r="F155" s="48"/>
    </row>
    <row r="156" spans="1:6" ht="31.5">
      <c r="A156" s="32" t="s">
        <v>288</v>
      </c>
      <c r="B156" s="62" t="s">
        <v>162</v>
      </c>
      <c r="C156" s="63" t="s">
        <v>123</v>
      </c>
      <c r="D156" s="48">
        <v>586.5041</v>
      </c>
      <c r="E156" s="48"/>
      <c r="F156" s="48"/>
    </row>
    <row r="157" spans="1:6" ht="31.5">
      <c r="A157" s="32" t="s">
        <v>289</v>
      </c>
      <c r="B157" s="62" t="s">
        <v>163</v>
      </c>
      <c r="C157" s="63" t="s">
        <v>112</v>
      </c>
      <c r="D157" s="48">
        <v>49.05</v>
      </c>
      <c r="E157" s="48"/>
      <c r="F157" s="48"/>
    </row>
    <row r="158" spans="1:6" ht="31.5">
      <c r="A158" s="32" t="s">
        <v>290</v>
      </c>
      <c r="B158" s="62" t="s">
        <v>164</v>
      </c>
      <c r="C158" s="63" t="s">
        <v>112</v>
      </c>
      <c r="D158" s="48">
        <v>126.44</v>
      </c>
      <c r="E158" s="48"/>
      <c r="F158" s="48"/>
    </row>
    <row r="159" spans="1:6" ht="15.75">
      <c r="A159" s="32" t="s">
        <v>291</v>
      </c>
      <c r="B159" s="62" t="s">
        <v>165</v>
      </c>
      <c r="C159" s="63" t="s">
        <v>112</v>
      </c>
      <c r="D159" s="48">
        <v>49.05</v>
      </c>
      <c r="E159" s="48"/>
      <c r="F159" s="48"/>
    </row>
    <row r="160" spans="1:6" ht="31.5">
      <c r="A160" s="32" t="s">
        <v>292</v>
      </c>
      <c r="B160" s="62" t="s">
        <v>213</v>
      </c>
      <c r="C160" s="63" t="s">
        <v>123</v>
      </c>
      <c r="D160" s="48">
        <v>229</v>
      </c>
      <c r="E160" s="48"/>
      <c r="F160" s="48"/>
    </row>
    <row r="161" spans="1:6" ht="31.5">
      <c r="A161" s="32" t="s">
        <v>293</v>
      </c>
      <c r="B161" s="69" t="s">
        <v>166</v>
      </c>
      <c r="C161" s="24" t="s">
        <v>112</v>
      </c>
      <c r="D161" s="48">
        <v>160.84</v>
      </c>
      <c r="E161" s="48"/>
      <c r="F161" s="48"/>
    </row>
    <row r="162" spans="1:6" ht="15.75">
      <c r="A162" s="109" t="s">
        <v>167</v>
      </c>
      <c r="B162" s="109"/>
      <c r="C162" s="64"/>
      <c r="D162" s="48"/>
      <c r="E162" s="48"/>
      <c r="F162" s="48"/>
    </row>
    <row r="163" spans="1:6" ht="15.75">
      <c r="A163" s="32" t="s">
        <v>262</v>
      </c>
      <c r="B163" s="62" t="s">
        <v>168</v>
      </c>
      <c r="C163" s="63" t="s">
        <v>112</v>
      </c>
      <c r="D163" s="48">
        <v>12</v>
      </c>
      <c r="E163" s="48"/>
      <c r="F163" s="48"/>
    </row>
    <row r="164" spans="1:6" ht="15.75">
      <c r="A164" s="32" t="s">
        <v>263</v>
      </c>
      <c r="B164" s="62" t="s">
        <v>169</v>
      </c>
      <c r="C164" s="63" t="s">
        <v>112</v>
      </c>
      <c r="D164" s="48">
        <v>6</v>
      </c>
      <c r="E164" s="48"/>
      <c r="F164" s="48"/>
    </row>
    <row r="165" spans="1:6" ht="15.75">
      <c r="A165" s="32" t="s">
        <v>264</v>
      </c>
      <c r="B165" s="62" t="s">
        <v>170</v>
      </c>
      <c r="C165" s="63" t="s">
        <v>112</v>
      </c>
      <c r="D165" s="48">
        <v>5</v>
      </c>
      <c r="E165" s="48"/>
      <c r="F165" s="48"/>
    </row>
    <row r="166" spans="1:6" ht="15.75">
      <c r="A166" s="32" t="s">
        <v>265</v>
      </c>
      <c r="B166" s="62" t="s">
        <v>171</v>
      </c>
      <c r="C166" s="63" t="s">
        <v>172</v>
      </c>
      <c r="D166" s="48">
        <v>1</v>
      </c>
      <c r="E166" s="48"/>
      <c r="F166" s="48"/>
    </row>
    <row r="167" spans="1:6" ht="15.75">
      <c r="A167" s="32" t="s">
        <v>266</v>
      </c>
      <c r="B167" s="62" t="s">
        <v>173</v>
      </c>
      <c r="C167" s="63" t="s">
        <v>172</v>
      </c>
      <c r="D167" s="48">
        <v>2</v>
      </c>
      <c r="E167" s="48"/>
      <c r="F167" s="48"/>
    </row>
    <row r="168" spans="1:6" ht="15.75">
      <c r="A168" s="32" t="s">
        <v>267</v>
      </c>
      <c r="B168" s="62" t="s">
        <v>174</v>
      </c>
      <c r="C168" s="63" t="s">
        <v>172</v>
      </c>
      <c r="D168" s="48">
        <v>4</v>
      </c>
      <c r="E168" s="48"/>
      <c r="F168" s="48"/>
    </row>
    <row r="169" spans="1:6" ht="15.75">
      <c r="A169" s="32" t="s">
        <v>268</v>
      </c>
      <c r="B169" s="62" t="s">
        <v>175</v>
      </c>
      <c r="C169" s="63" t="s">
        <v>172</v>
      </c>
      <c r="D169" s="48">
        <v>4</v>
      </c>
      <c r="E169" s="48"/>
      <c r="F169" s="48"/>
    </row>
    <row r="170" spans="1:6" ht="31.5">
      <c r="A170" s="32" t="s">
        <v>269</v>
      </c>
      <c r="B170" s="69" t="s">
        <v>176</v>
      </c>
      <c r="C170" s="63" t="s">
        <v>172</v>
      </c>
      <c r="D170" s="48">
        <v>4</v>
      </c>
      <c r="E170" s="48"/>
      <c r="F170" s="48"/>
    </row>
    <row r="171" spans="1:6" ht="31.5">
      <c r="A171" s="32" t="s">
        <v>270</v>
      </c>
      <c r="B171" s="62" t="s">
        <v>177</v>
      </c>
      <c r="C171" s="63" t="s">
        <v>172</v>
      </c>
      <c r="D171" s="48">
        <v>2</v>
      </c>
      <c r="E171" s="48"/>
      <c r="F171" s="48"/>
    </row>
    <row r="172" spans="1:6" ht="15.75">
      <c r="A172" s="32" t="s">
        <v>271</v>
      </c>
      <c r="B172" s="62" t="s">
        <v>178</v>
      </c>
      <c r="C172" s="63" t="s">
        <v>172</v>
      </c>
      <c r="D172" s="48">
        <v>4</v>
      </c>
      <c r="E172" s="48"/>
      <c r="F172" s="48"/>
    </row>
    <row r="173" spans="1:6" ht="31.5">
      <c r="A173" s="32" t="s">
        <v>272</v>
      </c>
      <c r="B173" s="62" t="s">
        <v>179</v>
      </c>
      <c r="C173" s="63" t="s">
        <v>172</v>
      </c>
      <c r="D173" s="48">
        <v>3</v>
      </c>
      <c r="E173" s="48"/>
      <c r="F173" s="48"/>
    </row>
    <row r="174" spans="1:6" ht="15.75">
      <c r="A174" s="32" t="s">
        <v>273</v>
      </c>
      <c r="B174" s="62" t="s">
        <v>180</v>
      </c>
      <c r="C174" s="63" t="s">
        <v>172</v>
      </c>
      <c r="D174" s="48">
        <v>2</v>
      </c>
      <c r="E174" s="48"/>
      <c r="F174" s="48"/>
    </row>
    <row r="175" spans="1:6" ht="15.75">
      <c r="A175" s="32" t="s">
        <v>274</v>
      </c>
      <c r="B175" s="62" t="s">
        <v>181</v>
      </c>
      <c r="C175" s="63" t="s">
        <v>172</v>
      </c>
      <c r="D175" s="48">
        <v>2</v>
      </c>
      <c r="E175" s="48"/>
      <c r="F175" s="48"/>
    </row>
    <row r="176" spans="1:6" ht="15.75">
      <c r="A176" s="32" t="s">
        <v>275</v>
      </c>
      <c r="B176" s="62" t="s">
        <v>182</v>
      </c>
      <c r="C176" s="63" t="s">
        <v>172</v>
      </c>
      <c r="D176" s="48">
        <v>2</v>
      </c>
      <c r="E176" s="48"/>
      <c r="F176" s="48"/>
    </row>
    <row r="177" spans="1:6" ht="15.75">
      <c r="A177" s="32" t="s">
        <v>276</v>
      </c>
      <c r="B177" s="62" t="s">
        <v>183</v>
      </c>
      <c r="C177" s="63" t="s">
        <v>172</v>
      </c>
      <c r="D177" s="48">
        <v>1</v>
      </c>
      <c r="E177" s="48"/>
      <c r="F177" s="48"/>
    </row>
    <row r="178" spans="1:6" ht="31.5">
      <c r="A178" s="32" t="s">
        <v>277</v>
      </c>
      <c r="B178" s="62" t="s">
        <v>184</v>
      </c>
      <c r="C178" s="63" t="s">
        <v>112</v>
      </c>
      <c r="D178" s="48">
        <v>7</v>
      </c>
      <c r="E178" s="48"/>
      <c r="F178" s="48"/>
    </row>
    <row r="179" spans="1:6" ht="31.5">
      <c r="A179" s="32" t="s">
        <v>278</v>
      </c>
      <c r="B179" s="62" t="s">
        <v>185</v>
      </c>
      <c r="C179" s="63" t="s">
        <v>112</v>
      </c>
      <c r="D179" s="48">
        <v>17.5</v>
      </c>
      <c r="E179" s="48"/>
      <c r="F179" s="48"/>
    </row>
    <row r="180" spans="1:6" ht="31.5">
      <c r="A180" s="32" t="s">
        <v>279</v>
      </c>
      <c r="B180" s="62" t="s">
        <v>186</v>
      </c>
      <c r="C180" s="63" t="s">
        <v>112</v>
      </c>
      <c r="D180" s="48">
        <v>7</v>
      </c>
      <c r="E180" s="48"/>
      <c r="F180" s="48"/>
    </row>
    <row r="181" spans="1:6" ht="31.5">
      <c r="A181" s="32" t="s">
        <v>280</v>
      </c>
      <c r="B181" s="62" t="s">
        <v>187</v>
      </c>
      <c r="C181" s="63" t="s">
        <v>112</v>
      </c>
      <c r="D181" s="48">
        <v>17.5</v>
      </c>
      <c r="E181" s="48"/>
      <c r="F181" s="48"/>
    </row>
    <row r="182" spans="1:6" ht="15.75">
      <c r="A182" s="32" t="s">
        <v>281</v>
      </c>
      <c r="B182" s="62" t="s">
        <v>188</v>
      </c>
      <c r="C182" s="63" t="s">
        <v>172</v>
      </c>
      <c r="D182" s="48">
        <v>5</v>
      </c>
      <c r="E182" s="48"/>
      <c r="F182" s="48"/>
    </row>
    <row r="183" spans="1:6" ht="15.75">
      <c r="A183" s="32" t="s">
        <v>282</v>
      </c>
      <c r="B183" s="62" t="s">
        <v>189</v>
      </c>
      <c r="C183" s="63" t="s">
        <v>172</v>
      </c>
      <c r="D183" s="48">
        <v>5</v>
      </c>
      <c r="E183" s="48"/>
      <c r="F183" s="48"/>
    </row>
    <row r="184" spans="1:6" ht="15.75">
      <c r="A184" s="32" t="s">
        <v>283</v>
      </c>
      <c r="B184" s="62" t="s">
        <v>190</v>
      </c>
      <c r="C184" s="63" t="s">
        <v>172</v>
      </c>
      <c r="D184" s="48">
        <v>2</v>
      </c>
      <c r="E184" s="48"/>
      <c r="F184" s="48"/>
    </row>
    <row r="185" spans="1:6" ht="15.75">
      <c r="A185" s="32" t="s">
        <v>284</v>
      </c>
      <c r="B185" s="62" t="s">
        <v>191</v>
      </c>
      <c r="C185" s="63" t="s">
        <v>172</v>
      </c>
      <c r="D185" s="48">
        <v>2</v>
      </c>
      <c r="E185" s="48"/>
      <c r="F185" s="48"/>
    </row>
    <row r="186" spans="1:6" ht="15.75">
      <c r="A186" s="32" t="s">
        <v>285</v>
      </c>
      <c r="B186" s="62" t="s">
        <v>192</v>
      </c>
      <c r="C186" s="63" t="s">
        <v>172</v>
      </c>
      <c r="D186" s="48">
        <v>2</v>
      </c>
      <c r="E186" s="48"/>
      <c r="F186" s="48"/>
    </row>
    <row r="187" spans="1:6" ht="15.75">
      <c r="A187" s="32" t="s">
        <v>286</v>
      </c>
      <c r="B187" s="62" t="s">
        <v>193</v>
      </c>
      <c r="C187" s="63" t="s">
        <v>172</v>
      </c>
      <c r="D187" s="48">
        <v>1</v>
      </c>
      <c r="E187" s="48"/>
      <c r="F187" s="48"/>
    </row>
    <row r="188" spans="1:6" ht="31.5">
      <c r="A188" s="32" t="s">
        <v>287</v>
      </c>
      <c r="B188" s="62" t="s">
        <v>194</v>
      </c>
      <c r="C188" s="63" t="s">
        <v>172</v>
      </c>
      <c r="D188" s="48">
        <v>1</v>
      </c>
      <c r="E188" s="48"/>
      <c r="F188" s="48"/>
    </row>
    <row r="189" spans="1:6" ht="15.75">
      <c r="A189" s="107" t="s">
        <v>195</v>
      </c>
      <c r="B189" s="107"/>
      <c r="C189" s="64"/>
      <c r="D189" s="48"/>
      <c r="E189" s="48"/>
      <c r="F189" s="48"/>
    </row>
    <row r="190" spans="1:6" ht="31.5">
      <c r="A190" s="32" t="s">
        <v>258</v>
      </c>
      <c r="B190" s="62" t="s">
        <v>196</v>
      </c>
      <c r="C190" s="63" t="s">
        <v>123</v>
      </c>
      <c r="D190" s="48">
        <v>41.940000000000005</v>
      </c>
      <c r="E190" s="48"/>
      <c r="F190" s="48"/>
    </row>
    <row r="191" spans="1:6" ht="47.25">
      <c r="A191" s="32" t="s">
        <v>259</v>
      </c>
      <c r="B191" s="62" t="s">
        <v>197</v>
      </c>
      <c r="C191" s="63" t="s">
        <v>112</v>
      </c>
      <c r="D191" s="48">
        <v>89</v>
      </c>
      <c r="E191" s="48"/>
      <c r="F191" s="48"/>
    </row>
    <row r="192" spans="1:6" ht="47.25">
      <c r="A192" s="32" t="s">
        <v>260</v>
      </c>
      <c r="B192" s="62" t="s">
        <v>198</v>
      </c>
      <c r="C192" s="63" t="s">
        <v>172</v>
      </c>
      <c r="D192" s="48">
        <v>1</v>
      </c>
      <c r="E192" s="48"/>
      <c r="F192" s="48"/>
    </row>
    <row r="193" spans="1:6" ht="31.5">
      <c r="A193" s="32" t="s">
        <v>261</v>
      </c>
      <c r="B193" s="62" t="s">
        <v>199</v>
      </c>
      <c r="C193" s="63" t="s">
        <v>172</v>
      </c>
      <c r="D193" s="48">
        <v>2</v>
      </c>
      <c r="E193" s="48"/>
      <c r="F193" s="48"/>
    </row>
    <row r="194" spans="1:6" ht="15.75">
      <c r="A194" s="107" t="s">
        <v>200</v>
      </c>
      <c r="B194" s="107"/>
      <c r="C194" s="64"/>
      <c r="D194" s="48"/>
      <c r="E194" s="48"/>
      <c r="F194" s="48"/>
    </row>
    <row r="195" spans="1:6" ht="31.5">
      <c r="A195" s="32" t="s">
        <v>254</v>
      </c>
      <c r="B195" s="69" t="s">
        <v>215</v>
      </c>
      <c r="C195" s="63" t="s">
        <v>123</v>
      </c>
      <c r="D195" s="48">
        <v>559.1687999999999</v>
      </c>
      <c r="E195" s="48"/>
      <c r="F195" s="48"/>
    </row>
    <row r="196" spans="1:6" ht="15.75">
      <c r="A196" s="32" t="s">
        <v>255</v>
      </c>
      <c r="B196" s="69" t="s">
        <v>216</v>
      </c>
      <c r="C196" s="63" t="s">
        <v>123</v>
      </c>
      <c r="D196" s="48">
        <v>227.55090000000007</v>
      </c>
      <c r="E196" s="48"/>
      <c r="F196" s="48"/>
    </row>
    <row r="197" spans="1:6" ht="15.75">
      <c r="A197" s="32" t="s">
        <v>256</v>
      </c>
      <c r="B197" s="69" t="s">
        <v>217</v>
      </c>
      <c r="C197" s="63" t="s">
        <v>123</v>
      </c>
      <c r="D197" s="48">
        <v>653.1296</v>
      </c>
      <c r="E197" s="48"/>
      <c r="F197" s="48"/>
    </row>
    <row r="198" spans="1:6" ht="31.5">
      <c r="A198" s="32" t="s">
        <v>257</v>
      </c>
      <c r="B198" s="62" t="s">
        <v>218</v>
      </c>
      <c r="C198" s="63" t="s">
        <v>123</v>
      </c>
      <c r="D198" s="48">
        <v>33.1205</v>
      </c>
      <c r="E198" s="48"/>
      <c r="F198" s="48"/>
    </row>
    <row r="199" spans="1:6" ht="15.75">
      <c r="A199" s="107" t="s">
        <v>201</v>
      </c>
      <c r="B199" s="107"/>
      <c r="C199" s="64"/>
      <c r="D199" s="48"/>
      <c r="E199" s="48"/>
      <c r="F199" s="48"/>
    </row>
    <row r="200" spans="1:6" ht="15.75">
      <c r="A200" s="32" t="s">
        <v>247</v>
      </c>
      <c r="B200" s="62" t="s">
        <v>202</v>
      </c>
      <c r="C200" s="63" t="s">
        <v>123</v>
      </c>
      <c r="D200" s="48">
        <v>227.55090000000007</v>
      </c>
      <c r="E200" s="48"/>
      <c r="F200" s="48"/>
    </row>
    <row r="201" spans="1:6" ht="15.75">
      <c r="A201" s="32" t="s">
        <v>248</v>
      </c>
      <c r="B201" s="62" t="s">
        <v>203</v>
      </c>
      <c r="C201" s="63" t="s">
        <v>123</v>
      </c>
      <c r="D201" s="48">
        <v>227.55090000000007</v>
      </c>
      <c r="E201" s="48"/>
      <c r="F201" s="48"/>
    </row>
    <row r="202" spans="1:6" ht="15.75">
      <c r="A202" s="32" t="s">
        <v>249</v>
      </c>
      <c r="B202" s="62" t="s">
        <v>204</v>
      </c>
      <c r="C202" s="63" t="s">
        <v>123</v>
      </c>
      <c r="D202" s="48">
        <v>227.55090000000007</v>
      </c>
      <c r="E202" s="48"/>
      <c r="F202" s="48"/>
    </row>
    <row r="203" spans="1:6" ht="15.75">
      <c r="A203" s="32" t="s">
        <v>250</v>
      </c>
      <c r="B203" s="62" t="s">
        <v>205</v>
      </c>
      <c r="C203" s="63" t="s">
        <v>123</v>
      </c>
      <c r="D203" s="48">
        <v>58.458420000000004</v>
      </c>
      <c r="E203" s="48"/>
      <c r="F203" s="48"/>
    </row>
    <row r="204" spans="1:6" ht="15.75">
      <c r="A204" s="32" t="s">
        <v>251</v>
      </c>
      <c r="B204" s="62" t="s">
        <v>206</v>
      </c>
      <c r="C204" s="63" t="s">
        <v>123</v>
      </c>
      <c r="D204" s="48">
        <v>58.458420000000004</v>
      </c>
      <c r="E204" s="48"/>
      <c r="F204" s="48"/>
    </row>
    <row r="205" spans="1:6" ht="15.75">
      <c r="A205" s="107" t="s">
        <v>207</v>
      </c>
      <c r="B205" s="107"/>
      <c r="C205" s="64"/>
      <c r="D205" s="48"/>
      <c r="E205" s="48"/>
      <c r="F205" s="48"/>
    </row>
    <row r="206" spans="1:6" ht="15.75">
      <c r="A206" s="32" t="s">
        <v>252</v>
      </c>
      <c r="B206" s="62" t="s">
        <v>208</v>
      </c>
      <c r="C206" s="63" t="s">
        <v>123</v>
      </c>
      <c r="D206" s="48">
        <v>68.33587499999999</v>
      </c>
      <c r="E206" s="48"/>
      <c r="F206" s="48"/>
    </row>
    <row r="207" spans="1:6" ht="15.75">
      <c r="A207" s="107" t="s">
        <v>237</v>
      </c>
      <c r="B207" s="107"/>
      <c r="C207" s="37"/>
      <c r="D207" s="48"/>
      <c r="E207" s="48"/>
      <c r="F207" s="48"/>
    </row>
    <row r="208" spans="1:6" ht="31.5">
      <c r="A208" s="32" t="s">
        <v>253</v>
      </c>
      <c r="B208" s="62" t="s">
        <v>234</v>
      </c>
      <c r="C208" s="63" t="s">
        <v>7</v>
      </c>
      <c r="D208" s="48">
        <v>1</v>
      </c>
      <c r="E208" s="48"/>
      <c r="F208" s="48"/>
    </row>
    <row r="209" spans="1:6" ht="15.75">
      <c r="A209" s="81">
        <v>5.75</v>
      </c>
      <c r="B209" s="3" t="s">
        <v>235</v>
      </c>
      <c r="C209" s="63" t="s">
        <v>7</v>
      </c>
      <c r="D209" s="48">
        <v>1</v>
      </c>
      <c r="E209" s="48"/>
      <c r="F209" s="48"/>
    </row>
    <row r="210" spans="1:6" ht="15.75">
      <c r="A210" s="81">
        <v>5.76</v>
      </c>
      <c r="B210" s="3" t="s">
        <v>236</v>
      </c>
      <c r="C210" s="63" t="s">
        <v>7</v>
      </c>
      <c r="D210" s="48">
        <v>1</v>
      </c>
      <c r="E210" s="48"/>
      <c r="F210" s="48"/>
    </row>
    <row r="211" spans="1:6" ht="15.75">
      <c r="A211" s="96" t="s">
        <v>244</v>
      </c>
      <c r="B211" s="97"/>
      <c r="C211" s="97"/>
      <c r="D211" s="97"/>
      <c r="E211" s="98"/>
      <c r="F211" s="47"/>
    </row>
  </sheetData>
  <sheetProtection/>
  <mergeCells count="27">
    <mergeCell ref="D3:D4"/>
    <mergeCell ref="A107:B107"/>
    <mergeCell ref="A118:B118"/>
    <mergeCell ref="E3:E4"/>
    <mergeCell ref="F3:F4"/>
    <mergeCell ref="A10:C10"/>
    <mergeCell ref="A110:B110"/>
    <mergeCell ref="A1:F1"/>
    <mergeCell ref="A2:F2"/>
    <mergeCell ref="A3:A4"/>
    <mergeCell ref="B3:B4"/>
    <mergeCell ref="C3:C4"/>
    <mergeCell ref="A194:B194"/>
    <mergeCell ref="A189:B189"/>
    <mergeCell ref="A145:B145"/>
    <mergeCell ref="A124:B124"/>
    <mergeCell ref="A115:B115"/>
    <mergeCell ref="A155:B155"/>
    <mergeCell ref="A150:B150"/>
    <mergeCell ref="A16:A17"/>
    <mergeCell ref="A86:B86"/>
    <mergeCell ref="A162:B162"/>
    <mergeCell ref="A211:E211"/>
    <mergeCell ref="A91:B91"/>
    <mergeCell ref="A207:B207"/>
    <mergeCell ref="A205:B205"/>
    <mergeCell ref="A199:B199"/>
  </mergeCells>
  <printOptions horizontalCentered="1"/>
  <pageMargins left="0.25" right="0.25" top="0.5" bottom="0.25" header="0.31496062992126" footer="0.15748031496063"/>
  <pageSetup horizontalDpi="600" verticalDpi="600" orientation="landscape" paperSize="9" scale="75" r:id="rId1"/>
  <headerFooter>
    <oddFooter>&amp;CPage &amp;P of &amp;N</oddFooter>
  </headerFooter>
  <rowBreaks count="9" manualBreakCount="9">
    <brk id="17" max="5" man="1"/>
    <brk id="37" max="5" man="1"/>
    <brk id="63" max="5" man="1"/>
    <brk id="80" max="5" man="1"/>
    <brk id="103" max="5" man="1"/>
    <brk id="129" max="5" man="1"/>
    <brk id="149" max="5" man="1"/>
    <brk id="174" max="5" man="1"/>
    <brk id="19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dc:creator>
  <cp:keywords/>
  <dc:description/>
  <cp:lastModifiedBy>DELL</cp:lastModifiedBy>
  <cp:lastPrinted>2021-02-26T08:12:28Z</cp:lastPrinted>
  <dcterms:created xsi:type="dcterms:W3CDTF">2001-09-07T23:56:30Z</dcterms:created>
  <dcterms:modified xsi:type="dcterms:W3CDTF">2021-02-26T08:21:09Z</dcterms:modified>
  <cp:category/>
  <cp:version/>
  <cp:contentType/>
  <cp:contentStatus/>
</cp:coreProperties>
</file>